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7\2017-10\"/>
    </mc:Choice>
  </mc:AlternateContent>
  <bookViews>
    <workbookView xWindow="240" yWindow="405" windowWidth="15120" windowHeight="7440" tabRatio="585"/>
  </bookViews>
  <sheets>
    <sheet name="Anexo F (CSA)" sheetId="8" r:id="rId1"/>
    <sheet name="Anexo G (TEAP)" sheetId="16" r:id="rId2"/>
    <sheet name="Anexo H (DAP)" sheetId="17" r:id="rId3"/>
    <sheet name="Anexo I (CAT)" sheetId="6" r:id="rId4"/>
    <sheet name="Anexo J (AVH)" sheetId="18" r:id="rId5"/>
  </sheets>
  <calcPr calcId="171027"/>
</workbook>
</file>

<file path=xl/calcChain.xml><?xml version="1.0" encoding="utf-8"?>
<calcChain xmlns="http://schemas.openxmlformats.org/spreadsheetml/2006/main">
  <c r="D49" i="17" l="1"/>
  <c r="C49" i="17"/>
  <c r="E49" i="17" s="1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D120" i="16"/>
  <c r="G119" i="16"/>
  <c r="F119" i="16"/>
  <c r="E119" i="16"/>
  <c r="D119" i="16"/>
  <c r="G118" i="16"/>
  <c r="G120" i="16" s="1"/>
  <c r="F118" i="16"/>
  <c r="F120" i="16" s="1"/>
  <c r="E118" i="16"/>
  <c r="E120" i="16" s="1"/>
  <c r="D118" i="16"/>
  <c r="G117" i="16"/>
  <c r="F117" i="16"/>
  <c r="E117" i="16"/>
  <c r="D117" i="16"/>
  <c r="H116" i="16"/>
  <c r="H115" i="16"/>
  <c r="H117" i="16" s="1"/>
  <c r="G114" i="16"/>
  <c r="F114" i="16"/>
  <c r="E114" i="16"/>
  <c r="D114" i="16"/>
  <c r="H113" i="16"/>
  <c r="H112" i="16"/>
  <c r="H114" i="16" s="1"/>
  <c r="H111" i="16"/>
  <c r="G111" i="16"/>
  <c r="F111" i="16"/>
  <c r="E111" i="16"/>
  <c r="D111" i="16"/>
  <c r="H110" i="16"/>
  <c r="H109" i="16"/>
  <c r="H108" i="16"/>
  <c r="G108" i="16"/>
  <c r="F108" i="16"/>
  <c r="E108" i="16"/>
  <c r="D108" i="16"/>
  <c r="H107" i="16"/>
  <c r="H106" i="16"/>
  <c r="G105" i="16"/>
  <c r="F105" i="16"/>
  <c r="E105" i="16"/>
  <c r="D105" i="16"/>
  <c r="H104" i="16"/>
  <c r="H103" i="16"/>
  <c r="H105" i="16" s="1"/>
  <c r="G102" i="16"/>
  <c r="F102" i="16"/>
  <c r="E102" i="16"/>
  <c r="D102" i="16"/>
  <c r="H101" i="16"/>
  <c r="H100" i="16"/>
  <c r="H102" i="16" s="1"/>
  <c r="H99" i="16"/>
  <c r="G99" i="16"/>
  <c r="F99" i="16"/>
  <c r="E99" i="16"/>
  <c r="D99" i="16"/>
  <c r="H98" i="16"/>
  <c r="H97" i="16"/>
  <c r="H96" i="16"/>
  <c r="G96" i="16"/>
  <c r="F96" i="16"/>
  <c r="E96" i="16"/>
  <c r="D96" i="16"/>
  <c r="H95" i="16"/>
  <c r="H94" i="16"/>
  <c r="G93" i="16"/>
  <c r="F93" i="16"/>
  <c r="E93" i="16"/>
  <c r="D93" i="16"/>
  <c r="H92" i="16"/>
  <c r="H91" i="16"/>
  <c r="H93" i="16" s="1"/>
  <c r="G90" i="16"/>
  <c r="F90" i="16"/>
  <c r="E90" i="16"/>
  <c r="D90" i="16"/>
  <c r="H89" i="16"/>
  <c r="H88" i="16"/>
  <c r="H90" i="16" s="1"/>
  <c r="H87" i="16"/>
  <c r="G87" i="16"/>
  <c r="F87" i="16"/>
  <c r="E87" i="16"/>
  <c r="D87" i="16"/>
  <c r="H86" i="16"/>
  <c r="H85" i="16"/>
  <c r="H84" i="16"/>
  <c r="G84" i="16"/>
  <c r="F84" i="16"/>
  <c r="E84" i="16"/>
  <c r="D84" i="16"/>
  <c r="H83" i="16"/>
  <c r="H82" i="16"/>
  <c r="G81" i="16"/>
  <c r="F81" i="16"/>
  <c r="E81" i="16"/>
  <c r="D81" i="16"/>
  <c r="H80" i="16"/>
  <c r="H79" i="16"/>
  <c r="H81" i="16" s="1"/>
  <c r="G78" i="16"/>
  <c r="F78" i="16"/>
  <c r="E78" i="16"/>
  <c r="D78" i="16"/>
  <c r="H77" i="16"/>
  <c r="H76" i="16"/>
  <c r="H78" i="16" s="1"/>
  <c r="H75" i="16"/>
  <c r="G75" i="16"/>
  <c r="F75" i="16"/>
  <c r="E75" i="16"/>
  <c r="D75" i="16"/>
  <c r="H74" i="16"/>
  <c r="H73" i="16"/>
  <c r="H72" i="16"/>
  <c r="G72" i="16"/>
  <c r="F72" i="16"/>
  <c r="E72" i="16"/>
  <c r="D72" i="16"/>
  <c r="H71" i="16"/>
  <c r="H70" i="16"/>
  <c r="G69" i="16"/>
  <c r="F69" i="16"/>
  <c r="E69" i="16"/>
  <c r="D69" i="16"/>
  <c r="H68" i="16"/>
  <c r="H67" i="16"/>
  <c r="H69" i="16" s="1"/>
  <c r="G66" i="16"/>
  <c r="F66" i="16"/>
  <c r="E66" i="16"/>
  <c r="D66" i="16"/>
  <c r="H65" i="16"/>
  <c r="H64" i="16"/>
  <c r="H66" i="16" s="1"/>
  <c r="H63" i="16"/>
  <c r="G63" i="16"/>
  <c r="F63" i="16"/>
  <c r="E63" i="16"/>
  <c r="D63" i="16"/>
  <c r="H62" i="16"/>
  <c r="H61" i="16"/>
  <c r="H60" i="16"/>
  <c r="G60" i="16"/>
  <c r="F60" i="16"/>
  <c r="E60" i="16"/>
  <c r="D60" i="16"/>
  <c r="H59" i="16"/>
  <c r="H58" i="16"/>
  <c r="G57" i="16"/>
  <c r="F57" i="16"/>
  <c r="E57" i="16"/>
  <c r="D57" i="16"/>
  <c r="H56" i="16"/>
  <c r="H55" i="16"/>
  <c r="H57" i="16" s="1"/>
  <c r="G54" i="16"/>
  <c r="F54" i="16"/>
  <c r="E54" i="16"/>
  <c r="D54" i="16"/>
  <c r="H53" i="16"/>
  <c r="H52" i="16"/>
  <c r="H54" i="16" s="1"/>
  <c r="H51" i="16"/>
  <c r="G51" i="16"/>
  <c r="F51" i="16"/>
  <c r="E51" i="16"/>
  <c r="D51" i="16"/>
  <c r="H50" i="16"/>
  <c r="H49" i="16"/>
  <c r="H48" i="16"/>
  <c r="G48" i="16"/>
  <c r="F48" i="16"/>
  <c r="E48" i="16"/>
  <c r="D48" i="16"/>
  <c r="H47" i="16"/>
  <c r="H46" i="16"/>
  <c r="G45" i="16"/>
  <c r="F45" i="16"/>
  <c r="E45" i="16"/>
  <c r="D45" i="16"/>
  <c r="H44" i="16"/>
  <c r="H43" i="16"/>
  <c r="H45" i="16" s="1"/>
  <c r="G42" i="16"/>
  <c r="F42" i="16"/>
  <c r="E42" i="16"/>
  <c r="D42" i="16"/>
  <c r="H41" i="16"/>
  <c r="H40" i="16"/>
  <c r="H42" i="16" s="1"/>
  <c r="H39" i="16"/>
  <c r="G39" i="16"/>
  <c r="F39" i="16"/>
  <c r="E39" i="16"/>
  <c r="D39" i="16"/>
  <c r="H38" i="16"/>
  <c r="H37" i="16"/>
  <c r="H36" i="16"/>
  <c r="G36" i="16"/>
  <c r="F36" i="16"/>
  <c r="E36" i="16"/>
  <c r="D36" i="16"/>
  <c r="H35" i="16"/>
  <c r="H34" i="16"/>
  <c r="G33" i="16"/>
  <c r="F33" i="16"/>
  <c r="E33" i="16"/>
  <c r="D33" i="16"/>
  <c r="H32" i="16"/>
  <c r="H31" i="16"/>
  <c r="H33" i="16" s="1"/>
  <c r="G30" i="16"/>
  <c r="F30" i="16"/>
  <c r="E30" i="16"/>
  <c r="D30" i="16"/>
  <c r="H29" i="16"/>
  <c r="H28" i="16"/>
  <c r="H30" i="16" s="1"/>
  <c r="H27" i="16"/>
  <c r="G27" i="16"/>
  <c r="F27" i="16"/>
  <c r="E27" i="16"/>
  <c r="D27" i="16"/>
  <c r="H26" i="16"/>
  <c r="H25" i="16"/>
  <c r="H24" i="16"/>
  <c r="G24" i="16"/>
  <c r="F24" i="16"/>
  <c r="E24" i="16"/>
  <c r="D24" i="16"/>
  <c r="H23" i="16"/>
  <c r="H22" i="16"/>
  <c r="G21" i="16"/>
  <c r="F21" i="16"/>
  <c r="E21" i="16"/>
  <c r="D21" i="16"/>
  <c r="H20" i="16"/>
  <c r="H19" i="16"/>
  <c r="H21" i="16" s="1"/>
  <c r="G18" i="16"/>
  <c r="F18" i="16"/>
  <c r="E18" i="16"/>
  <c r="D18" i="16"/>
  <c r="H17" i="16"/>
  <c r="H16" i="16"/>
  <c r="H18" i="16" s="1"/>
  <c r="H15" i="16"/>
  <c r="G15" i="16"/>
  <c r="F15" i="16"/>
  <c r="E15" i="16"/>
  <c r="D15" i="16"/>
  <c r="H14" i="16"/>
  <c r="H119" i="16" s="1"/>
  <c r="H13" i="16"/>
  <c r="H118" i="16" s="1"/>
  <c r="H120" i="16" s="1"/>
  <c r="D17" i="6" l="1"/>
  <c r="C17" i="6"/>
  <c r="E16" i="6"/>
  <c r="E15" i="6"/>
  <c r="E14" i="6"/>
  <c r="E17" i="6" l="1"/>
  <c r="D53" i="8"/>
  <c r="C53" i="8"/>
  <c r="E52" i="8" l="1"/>
  <c r="E45" i="8"/>
  <c r="E46" i="8"/>
  <c r="E47" i="8"/>
  <c r="E48" i="8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</calcChain>
</file>

<file path=xl/sharedStrings.xml><?xml version="1.0" encoding="utf-8"?>
<sst xmlns="http://schemas.openxmlformats.org/spreadsheetml/2006/main" count="333" uniqueCount="136">
  <si>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</si>
  <si>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</si>
  <si>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</si>
  <si>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</si>
  <si>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</si>
  <si>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</si>
  <si>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</si>
  <si>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</si>
  <si>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</si>
  <si>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</si>
  <si>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</si>
  <si>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</si>
  <si>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</si>
  <si>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</si>
  <si>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</si>
  <si>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</si>
  <si>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</si>
  <si>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</si>
  <si>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</si>
  <si>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</si>
  <si>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</si>
  <si>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</si>
  <si>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</si>
  <si>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</si>
  <si>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</si>
  <si>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</si>
  <si>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</si>
  <si>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</si>
  <si>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</si>
  <si>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</si>
  <si>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</si>
  <si>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</si>
  <si>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</si>
  <si>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</si>
  <si>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</si>
  <si>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</si>
  <si>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</si>
  <si>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</si>
  <si>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</si>
  <si>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</si>
  <si>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</si>
  <si>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</si>
  <si>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</si>
  <si>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</si>
  <si>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</si>
  <si>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</si>
  <si>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</si>
  <si>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</si>
  <si>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</si>
  <si>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</si>
  <si>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</si>
  <si>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</si>
  <si>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</si>
  <si>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</si>
  <si>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</si>
  <si>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</si>
  <si>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</si>
  <si>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</si>
  <si>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</si>
  <si>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</si>
  <si>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</si>
  <si>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</si>
  <si>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</si>
  <si>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</si>
  <si>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</si>
  <si>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</si>
  <si>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</si>
  <si>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</si>
  <si>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</si>
  <si>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</si>
  <si>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</si>
  <si>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</si>
  <si>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</si>
  <si>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</si>
  <si>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</si>
  <si>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</si>
  <si>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</si>
  <si>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</si>
  <si>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</si>
  <si>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</si>
  <si>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</si>
  <si>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</si>
  <si>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</si>
  <si>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</si>
  <si>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</si>
  <si>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</si>
  <si>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</si>
  <si>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</si>
  <si>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</si>
  <si>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</si>
  <si>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</si>
  <si>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</si>
  <si>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</si>
  <si>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</si>
  <si>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</si>
  <si>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</si>
  <si>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</si>
  <si>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</si>
  <si>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</si>
  <si>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</si>
  <si>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</si>
  <si>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</si>
  <si>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</si>
  <si>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</si>
  <si>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</si>
  <si>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</si>
  <si>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</si>
  <si>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</si>
  <si>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</si>
  <si>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</si>
  <si>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</si>
  <si>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</si>
  <si>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</si>
  <si>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</si>
  <si>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</si>
  <si>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</si>
  <si>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</si>
  <si>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</si>
  <si>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</si>
  <si>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</si>
  <si>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</si>
  <si>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</si>
  <si>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</si>
  <si>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</si>
  <si>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</si>
  <si>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</si>
  <si>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</si>
  <si>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</si>
  <si>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</si>
  <si>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</si>
  <si>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</si>
  <si>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</si>
  <si>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</si>
  <si>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</si>
  <si>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Octubre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</si>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</sst>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showGridLines="0" tabSelected="1" zoomScale="85" zoomScaleNormal="85" workbookViewId="0">
      <selection activeCell="I10" sqref="I10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5" t="s">
        <v>28</v>
      </c>
      <c r="C2" s="65"/>
      <c r="D2" s="65"/>
      <c r="E2" s="65"/>
    </row>
    <row r="3" spans="2:5" x14ac:dyDescent="0.25">
      <c r="B3" s="66" t="s">
        <v>0</v>
      </c>
      <c r="C3" s="66"/>
      <c r="D3" s="66"/>
      <c r="E3" s="66"/>
    </row>
    <row r="4" spans="2:5" x14ac:dyDescent="0.25">
      <c r="B4" s="65" t="s">
        <v>1</v>
      </c>
      <c r="C4" s="65"/>
      <c r="D4" s="65"/>
      <c r="E4" s="65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134</v>
      </c>
    </row>
    <row r="9" spans="2:5" x14ac:dyDescent="0.25">
      <c r="B9" t="s">
        <v>6</v>
      </c>
      <c r="C9" s="63" t="s">
        <v>7</v>
      </c>
      <c r="D9" s="63"/>
    </row>
    <row r="10" spans="2:5" x14ac:dyDescent="0.25">
      <c r="B10" t="s">
        <v>5</v>
      </c>
      <c r="C10" s="64" t="s">
        <v>8</v>
      </c>
      <c r="D10" s="64"/>
    </row>
    <row r="11" spans="2:5" x14ac:dyDescent="0.25">
      <c r="C11" s="64"/>
      <c r="D11" s="64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97</v>
      </c>
      <c r="C14" s="20">
        <v>0</v>
      </c>
      <c r="D14" s="21">
        <v>336</v>
      </c>
      <c r="E14" s="7">
        <f>IFERROR(C14/D14,0)</f>
        <v>0</v>
      </c>
    </row>
    <row r="15" spans="2:5" x14ac:dyDescent="0.25">
      <c r="B15" s="3" t="s">
        <v>98</v>
      </c>
      <c r="C15" s="20">
        <v>0</v>
      </c>
      <c r="D15" s="21">
        <v>250</v>
      </c>
      <c r="E15" s="7">
        <f t="shared" ref="E15:E53" si="0">IFERROR(C15/D15,0)</f>
        <v>0</v>
      </c>
    </row>
    <row r="16" spans="2:5" x14ac:dyDescent="0.25">
      <c r="B16" s="3" t="s">
        <v>99</v>
      </c>
      <c r="C16" s="20">
        <v>0</v>
      </c>
      <c r="D16" s="21">
        <v>336</v>
      </c>
      <c r="E16" s="7">
        <f t="shared" si="0"/>
        <v>0</v>
      </c>
    </row>
    <row r="17" spans="2:5" x14ac:dyDescent="0.25">
      <c r="B17" s="3" t="s">
        <v>100</v>
      </c>
      <c r="C17" s="20">
        <v>0</v>
      </c>
      <c r="D17" s="21">
        <v>253</v>
      </c>
      <c r="E17" s="7">
        <f t="shared" si="0"/>
        <v>0</v>
      </c>
    </row>
    <row r="18" spans="2:5" x14ac:dyDescent="0.25">
      <c r="B18" s="3" t="s">
        <v>101</v>
      </c>
      <c r="C18" s="20">
        <v>0</v>
      </c>
      <c r="D18" s="21">
        <v>264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238</v>
      </c>
      <c r="E19" s="7">
        <f t="shared" si="0"/>
        <v>0</v>
      </c>
    </row>
    <row r="20" spans="2:5" x14ac:dyDescent="0.25">
      <c r="B20" s="3" t="s">
        <v>103</v>
      </c>
      <c r="C20" s="20">
        <v>0</v>
      </c>
      <c r="D20" s="21">
        <v>301</v>
      </c>
      <c r="E20" s="7">
        <f t="shared" si="0"/>
        <v>0</v>
      </c>
    </row>
    <row r="21" spans="2:5" x14ac:dyDescent="0.25">
      <c r="B21" s="3" t="s">
        <v>104</v>
      </c>
      <c r="C21" s="20">
        <v>0</v>
      </c>
      <c r="D21" s="21">
        <v>336</v>
      </c>
      <c r="E21" s="7">
        <f t="shared" si="0"/>
        <v>0</v>
      </c>
    </row>
    <row r="22" spans="2:5" x14ac:dyDescent="0.25">
      <c r="B22" s="3" t="s">
        <v>105</v>
      </c>
      <c r="C22" s="20">
        <v>0</v>
      </c>
      <c r="D22" s="21">
        <v>264</v>
      </c>
      <c r="E22" s="7">
        <f t="shared" si="0"/>
        <v>0</v>
      </c>
    </row>
    <row r="23" spans="2:5" x14ac:dyDescent="0.25">
      <c r="B23" s="3" t="s">
        <v>106</v>
      </c>
      <c r="C23" s="20">
        <v>0</v>
      </c>
      <c r="D23" s="21">
        <v>341</v>
      </c>
      <c r="E23" s="7">
        <f t="shared" si="0"/>
        <v>0</v>
      </c>
    </row>
    <row r="24" spans="2:5" x14ac:dyDescent="0.25">
      <c r="B24" s="3" t="s">
        <v>107</v>
      </c>
      <c r="C24" s="20">
        <v>0</v>
      </c>
      <c r="D24" s="21">
        <v>372</v>
      </c>
      <c r="E24" s="7">
        <f t="shared" si="0"/>
        <v>0</v>
      </c>
    </row>
    <row r="25" spans="2:5" x14ac:dyDescent="0.25">
      <c r="B25" s="3" t="s">
        <v>108</v>
      </c>
      <c r="C25" s="20">
        <v>0</v>
      </c>
      <c r="D25" s="21">
        <v>372</v>
      </c>
      <c r="E25" s="7">
        <f t="shared" si="0"/>
        <v>0</v>
      </c>
    </row>
    <row r="26" spans="2:5" x14ac:dyDescent="0.25">
      <c r="B26" s="3" t="s">
        <v>109</v>
      </c>
      <c r="C26" s="20">
        <v>0</v>
      </c>
      <c r="D26" s="21">
        <v>372</v>
      </c>
      <c r="E26" s="7">
        <f t="shared" si="0"/>
        <v>0</v>
      </c>
    </row>
    <row r="27" spans="2:5" x14ac:dyDescent="0.25">
      <c r="B27" s="3" t="s">
        <v>110</v>
      </c>
      <c r="C27" s="20">
        <v>0</v>
      </c>
      <c r="D27" s="21">
        <v>264</v>
      </c>
      <c r="E27" s="7">
        <f t="shared" si="0"/>
        <v>0</v>
      </c>
    </row>
    <row r="28" spans="2:5" x14ac:dyDescent="0.25">
      <c r="B28" s="3" t="s">
        <v>111</v>
      </c>
      <c r="C28" s="20">
        <v>0</v>
      </c>
      <c r="D28" s="21">
        <v>253</v>
      </c>
      <c r="E28" s="7">
        <f t="shared" si="0"/>
        <v>0</v>
      </c>
    </row>
    <row r="29" spans="2:5" x14ac:dyDescent="0.25">
      <c r="B29" s="3" t="s">
        <v>112</v>
      </c>
      <c r="C29" s="20">
        <v>0</v>
      </c>
      <c r="D29" s="21">
        <v>253</v>
      </c>
      <c r="E29" s="7">
        <f t="shared" si="0"/>
        <v>0</v>
      </c>
    </row>
    <row r="30" spans="2:5" x14ac:dyDescent="0.25">
      <c r="B30" s="3" t="s">
        <v>113</v>
      </c>
      <c r="C30" s="20">
        <v>0</v>
      </c>
      <c r="D30" s="21">
        <v>264</v>
      </c>
      <c r="E30" s="7">
        <f t="shared" si="0"/>
        <v>0</v>
      </c>
    </row>
    <row r="31" spans="2:5" x14ac:dyDescent="0.25">
      <c r="B31" s="3" t="s">
        <v>114</v>
      </c>
      <c r="C31" s="20">
        <v>0</v>
      </c>
      <c r="D31" s="21">
        <v>264</v>
      </c>
      <c r="E31" s="7">
        <f t="shared" si="0"/>
        <v>0</v>
      </c>
    </row>
    <row r="32" spans="2:5" x14ac:dyDescent="0.25">
      <c r="B32" s="3" t="s">
        <v>115</v>
      </c>
      <c r="C32" s="20">
        <v>0</v>
      </c>
      <c r="D32" s="21">
        <v>285</v>
      </c>
      <c r="E32" s="7">
        <f t="shared" si="0"/>
        <v>0</v>
      </c>
    </row>
    <row r="33" spans="2:5" x14ac:dyDescent="0.25">
      <c r="B33" s="3" t="s">
        <v>116</v>
      </c>
      <c r="C33" s="20">
        <v>0</v>
      </c>
      <c r="D33" s="21">
        <v>238</v>
      </c>
      <c r="E33" s="7">
        <f t="shared" si="0"/>
        <v>0</v>
      </c>
    </row>
    <row r="34" spans="2:5" x14ac:dyDescent="0.25">
      <c r="B34" s="3" t="s">
        <v>117</v>
      </c>
      <c r="C34" s="20">
        <v>0</v>
      </c>
      <c r="D34" s="21">
        <v>286</v>
      </c>
      <c r="E34" s="7">
        <f t="shared" si="0"/>
        <v>0</v>
      </c>
    </row>
    <row r="35" spans="2:5" x14ac:dyDescent="0.25">
      <c r="B35" s="3" t="s">
        <v>118</v>
      </c>
      <c r="C35" s="20">
        <v>0</v>
      </c>
      <c r="D35" s="21">
        <v>232</v>
      </c>
      <c r="E35" s="7">
        <f t="shared" si="0"/>
        <v>0</v>
      </c>
    </row>
    <row r="36" spans="2:5" x14ac:dyDescent="0.25">
      <c r="B36" s="3" t="s">
        <v>119</v>
      </c>
      <c r="C36" s="20">
        <v>0</v>
      </c>
      <c r="D36" s="21">
        <v>210</v>
      </c>
      <c r="E36" s="7">
        <f t="shared" si="0"/>
        <v>0</v>
      </c>
    </row>
    <row r="37" spans="2:5" x14ac:dyDescent="0.25">
      <c r="B37" s="3" t="s">
        <v>120</v>
      </c>
      <c r="C37" s="20">
        <v>0</v>
      </c>
      <c r="D37" s="21">
        <v>260</v>
      </c>
      <c r="E37" s="7">
        <f t="shared" si="0"/>
        <v>0</v>
      </c>
    </row>
    <row r="38" spans="2:5" x14ac:dyDescent="0.25">
      <c r="B38" s="3" t="s">
        <v>121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122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123</v>
      </c>
      <c r="C40" s="20">
        <v>0</v>
      </c>
      <c r="D40" s="21">
        <v>232</v>
      </c>
      <c r="E40" s="7">
        <f t="shared" si="0"/>
        <v>0</v>
      </c>
    </row>
    <row r="41" spans="2:5" x14ac:dyDescent="0.25">
      <c r="B41" s="3" t="s">
        <v>124</v>
      </c>
      <c r="C41" s="20">
        <v>0</v>
      </c>
      <c r="D41" s="21">
        <v>232</v>
      </c>
      <c r="E41" s="7">
        <f t="shared" si="0"/>
        <v>0</v>
      </c>
    </row>
    <row r="42" spans="2:5" x14ac:dyDescent="0.25">
      <c r="B42" s="3" t="s">
        <v>125</v>
      </c>
      <c r="C42" s="20">
        <v>0</v>
      </c>
      <c r="D42" s="21">
        <v>232</v>
      </c>
      <c r="E42" s="7">
        <f t="shared" si="0"/>
        <v>0</v>
      </c>
    </row>
    <row r="43" spans="2:5" x14ac:dyDescent="0.25">
      <c r="B43" s="3" t="s">
        <v>126</v>
      </c>
      <c r="C43" s="20">
        <v>0</v>
      </c>
      <c r="D43" s="21">
        <v>221</v>
      </c>
      <c r="E43" s="7">
        <f t="shared" si="0"/>
        <v>0</v>
      </c>
    </row>
    <row r="44" spans="2:5" x14ac:dyDescent="0.25">
      <c r="B44" s="3" t="s">
        <v>127</v>
      </c>
      <c r="C44" s="20">
        <v>0</v>
      </c>
      <c r="D44" s="21">
        <v>240</v>
      </c>
      <c r="E44" s="7">
        <f t="shared" si="0"/>
        <v>0</v>
      </c>
    </row>
    <row r="45" spans="2:5" x14ac:dyDescent="0.25">
      <c r="B45" s="3" t="s">
        <v>128</v>
      </c>
      <c r="C45" s="20">
        <v>0</v>
      </c>
      <c r="D45" s="21">
        <v>232</v>
      </c>
      <c r="E45" s="7">
        <f t="shared" si="0"/>
        <v>0</v>
      </c>
    </row>
    <row r="46" spans="2:5" x14ac:dyDescent="0.25">
      <c r="B46" s="3" t="s">
        <v>129</v>
      </c>
      <c r="C46" s="20">
        <v>0</v>
      </c>
      <c r="D46" s="21">
        <v>254</v>
      </c>
      <c r="E46" s="7">
        <f t="shared" si="0"/>
        <v>0</v>
      </c>
    </row>
    <row r="47" spans="2:5" x14ac:dyDescent="0.25">
      <c r="B47" s="3" t="s">
        <v>130</v>
      </c>
      <c r="C47" s="20">
        <v>0</v>
      </c>
      <c r="D47" s="21">
        <v>232</v>
      </c>
      <c r="E47" s="7">
        <f t="shared" si="0"/>
        <v>0</v>
      </c>
    </row>
    <row r="48" spans="2:5" x14ac:dyDescent="0.25">
      <c r="B48" s="3" t="s">
        <v>131</v>
      </c>
      <c r="C48" s="20">
        <v>0</v>
      </c>
      <c r="D48" s="21">
        <v>232</v>
      </c>
      <c r="E48" s="7">
        <f t="shared" si="0"/>
        <v>0</v>
      </c>
    </row>
    <row r="49" spans="2:7" x14ac:dyDescent="0.25">
      <c r="B49" s="3" t="s">
        <v>48</v>
      </c>
      <c r="C49" s="20">
        <v>0</v>
      </c>
      <c r="D49" s="21">
        <v>558</v>
      </c>
      <c r="E49" s="7">
        <f t="shared" si="0"/>
        <v>0</v>
      </c>
    </row>
    <row r="50" spans="2:7" x14ac:dyDescent="0.25">
      <c r="B50" s="3" t="s">
        <v>49</v>
      </c>
      <c r="C50" s="20">
        <v>0</v>
      </c>
      <c r="D50" s="21">
        <v>558</v>
      </c>
      <c r="E50" s="7">
        <f t="shared" si="0"/>
        <v>0</v>
      </c>
    </row>
    <row r="51" spans="2:7" x14ac:dyDescent="0.25">
      <c r="B51" s="3" t="s">
        <v>86</v>
      </c>
      <c r="C51" s="20">
        <v>0</v>
      </c>
      <c r="D51" s="21">
        <v>558</v>
      </c>
      <c r="E51" s="7">
        <f t="shared" si="0"/>
        <v>0</v>
      </c>
    </row>
    <row r="52" spans="2:7" x14ac:dyDescent="0.25">
      <c r="B52" s="3" t="s">
        <v>87</v>
      </c>
      <c r="C52" s="20">
        <v>0</v>
      </c>
      <c r="D52" s="21">
        <v>558</v>
      </c>
      <c r="E52" s="7">
        <f>IFERROR(C52/D52,0)</f>
        <v>0</v>
      </c>
      <c r="G52" t="s">
        <v>133</v>
      </c>
    </row>
    <row r="53" spans="2:7" x14ac:dyDescent="0.25">
      <c r="B53" s="4" t="s">
        <v>10</v>
      </c>
      <c r="C53" s="22">
        <f>SUM(C14:C52)</f>
        <v>0</v>
      </c>
      <c r="D53" s="39">
        <f>SUM(D14:D52)</f>
        <v>11647</v>
      </c>
      <c r="E53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E7" sqref="E7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5" t="s">
        <v>29</v>
      </c>
      <c r="C2" s="65"/>
      <c r="D2" s="65"/>
      <c r="E2" s="65"/>
      <c r="F2" s="65"/>
      <c r="G2" s="65"/>
      <c r="H2" s="65"/>
      <c r="K2" s="60"/>
    </row>
    <row r="3" spans="2:13" x14ac:dyDescent="0.25">
      <c r="B3" s="66" t="s">
        <v>14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x14ac:dyDescent="0.25"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59">
        <v>2017</v>
      </c>
    </row>
    <row r="8" spans="2:13" x14ac:dyDescent="0.25">
      <c r="B8" t="s">
        <v>4</v>
      </c>
      <c r="C8" t="s">
        <v>134</v>
      </c>
    </row>
    <row r="9" spans="2:13" ht="15" customHeight="1" x14ac:dyDescent="0.25">
      <c r="B9" t="s">
        <v>6</v>
      </c>
      <c r="C9" s="63" t="s">
        <v>15</v>
      </c>
      <c r="D9" s="63"/>
      <c r="E9" s="63"/>
      <c r="F9" s="63"/>
      <c r="I9" s="2"/>
      <c r="J9" s="1"/>
      <c r="K9" s="1"/>
      <c r="L9" s="1"/>
    </row>
    <row r="10" spans="2:13" ht="15" customHeight="1" x14ac:dyDescent="0.25">
      <c r="B10" t="s">
        <v>5</v>
      </c>
      <c r="C10" s="67" t="s">
        <v>16</v>
      </c>
      <c r="D10" s="67"/>
      <c r="E10" s="67"/>
      <c r="F10" s="67"/>
      <c r="G10" s="5"/>
      <c r="I10" s="68"/>
      <c r="J10" s="68"/>
      <c r="K10" s="68"/>
      <c r="L10" s="68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69" t="s">
        <v>9</v>
      </c>
      <c r="C12" s="69"/>
      <c r="D12" s="61" t="s">
        <v>50</v>
      </c>
      <c r="E12" s="61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v>401</v>
      </c>
      <c r="E13" s="9">
        <v>565</v>
      </c>
      <c r="F13" s="9">
        <v>4137</v>
      </c>
      <c r="G13" s="9">
        <v>1641</v>
      </c>
      <c r="H13" s="10">
        <f>SUM(D13:G13)</f>
        <v>6744</v>
      </c>
    </row>
    <row r="14" spans="2:13" x14ac:dyDescent="0.25">
      <c r="B14" s="43"/>
      <c r="C14" s="8" t="s">
        <v>18</v>
      </c>
      <c r="D14" s="9">
        <v>406</v>
      </c>
      <c r="E14" s="9">
        <v>574</v>
      </c>
      <c r="F14" s="9">
        <v>4400</v>
      </c>
      <c r="G14" s="9">
        <v>1959</v>
      </c>
      <c r="H14" s="10">
        <f>SUM(D14:G14)</f>
        <v>7339</v>
      </c>
    </row>
    <row r="15" spans="2:13" x14ac:dyDescent="0.25">
      <c r="B15" s="44"/>
      <c r="C15" s="8" t="s">
        <v>19</v>
      </c>
      <c r="D15" s="11">
        <f>IFERROR((D13/D14),0)</f>
        <v>0.98768472906403937</v>
      </c>
      <c r="E15" s="11">
        <f>IFERROR((E13/E14),0)</f>
        <v>0.98432055749128922</v>
      </c>
      <c r="F15" s="11">
        <f>IFERROR((F13/F14),0)</f>
        <v>0.94022727272727269</v>
      </c>
      <c r="G15" s="11">
        <f>IFERROR((G13/G14),0)</f>
        <v>0.83767228177641651</v>
      </c>
      <c r="H15" s="11">
        <f>IFERROR((H13/H14),0)</f>
        <v>0.91892628423490941</v>
      </c>
    </row>
    <row r="16" spans="2:13" x14ac:dyDescent="0.25">
      <c r="B16" s="42" t="s">
        <v>55</v>
      </c>
      <c r="C16" s="8" t="s">
        <v>17</v>
      </c>
      <c r="D16" s="9">
        <v>546</v>
      </c>
      <c r="E16" s="9">
        <v>736</v>
      </c>
      <c r="F16" s="9">
        <v>7367</v>
      </c>
      <c r="G16" s="9">
        <v>2349</v>
      </c>
      <c r="H16" s="10">
        <f>SUM(D16:G16)</f>
        <v>10998</v>
      </c>
    </row>
    <row r="17" spans="2:8" x14ac:dyDescent="0.25">
      <c r="B17" s="43"/>
      <c r="C17" s="8" t="s">
        <v>18</v>
      </c>
      <c r="D17" s="9">
        <v>736</v>
      </c>
      <c r="E17" s="9">
        <v>951</v>
      </c>
      <c r="F17" s="9">
        <v>9290</v>
      </c>
      <c r="G17" s="9">
        <v>2514</v>
      </c>
      <c r="H17" s="10">
        <f>SUM(D17:G17)</f>
        <v>13491</v>
      </c>
    </row>
    <row r="18" spans="2:8" x14ac:dyDescent="0.25">
      <c r="B18" s="44"/>
      <c r="C18" s="8" t="s">
        <v>19</v>
      </c>
      <c r="D18" s="11">
        <f>IFERROR((D16/D17),0)</f>
        <v>0.74184782608695654</v>
      </c>
      <c r="E18" s="11">
        <f>IFERROR((E16/E17),0)</f>
        <v>0.77392218717139849</v>
      </c>
      <c r="F18" s="11">
        <f>IFERROR((F16/F17),0)</f>
        <v>0.79300322927879441</v>
      </c>
      <c r="G18" s="11">
        <f>IFERROR((G16/G17),0)</f>
        <v>0.93436754176610981</v>
      </c>
      <c r="H18" s="11">
        <f>IFERROR((H16/H17),0)</f>
        <v>0.81521014009339565</v>
      </c>
    </row>
    <row r="19" spans="2:8" x14ac:dyDescent="0.25">
      <c r="B19" s="42" t="s">
        <v>56</v>
      </c>
      <c r="C19" s="8" t="s">
        <v>17</v>
      </c>
      <c r="D19" s="9">
        <v>148</v>
      </c>
      <c r="E19" s="9">
        <v>147</v>
      </c>
      <c r="F19" s="9">
        <v>3080</v>
      </c>
      <c r="G19" s="9">
        <v>411</v>
      </c>
      <c r="H19" s="10">
        <f>SUM(D19:G19)</f>
        <v>3786</v>
      </c>
    </row>
    <row r="20" spans="2:8" x14ac:dyDescent="0.25">
      <c r="B20" s="43"/>
      <c r="C20" s="8" t="s">
        <v>18</v>
      </c>
      <c r="D20" s="9">
        <v>186</v>
      </c>
      <c r="E20" s="9">
        <v>178</v>
      </c>
      <c r="F20" s="9">
        <v>3710</v>
      </c>
      <c r="G20" s="9">
        <v>508</v>
      </c>
      <c r="H20" s="10">
        <f>SUM(D20:G20)</f>
        <v>4582</v>
      </c>
    </row>
    <row r="21" spans="2:8" x14ac:dyDescent="0.25">
      <c r="B21" s="44"/>
      <c r="C21" s="8" t="s">
        <v>19</v>
      </c>
      <c r="D21" s="11">
        <f>IFERROR((D19/D20),0)</f>
        <v>0.79569892473118276</v>
      </c>
      <c r="E21" s="11">
        <f t="shared" ref="E21:H21" si="0">IFERROR((E19/E20),0)</f>
        <v>0.8258426966292135</v>
      </c>
      <c r="F21" s="11">
        <f t="shared" si="0"/>
        <v>0.83018867924528306</v>
      </c>
      <c r="G21" s="11">
        <f t="shared" si="0"/>
        <v>0.80905511811023623</v>
      </c>
      <c r="H21" s="11">
        <f t="shared" si="0"/>
        <v>0.82627673505019639</v>
      </c>
    </row>
    <row r="22" spans="2:8" x14ac:dyDescent="0.25">
      <c r="B22" s="42" t="s">
        <v>57</v>
      </c>
      <c r="C22" s="8" t="s">
        <v>17</v>
      </c>
      <c r="D22" s="9">
        <v>77</v>
      </c>
      <c r="E22" s="9">
        <v>263</v>
      </c>
      <c r="F22" s="9">
        <v>4607</v>
      </c>
      <c r="G22" s="9">
        <v>920</v>
      </c>
      <c r="H22" s="10">
        <f>SUM(D22:G22)</f>
        <v>5867</v>
      </c>
    </row>
    <row r="23" spans="2:8" x14ac:dyDescent="0.25">
      <c r="B23" s="43"/>
      <c r="C23" s="8" t="s">
        <v>18</v>
      </c>
      <c r="D23" s="9">
        <v>101</v>
      </c>
      <c r="E23" s="9">
        <v>319</v>
      </c>
      <c r="F23" s="9">
        <v>5674</v>
      </c>
      <c r="G23" s="9">
        <v>1051</v>
      </c>
      <c r="H23" s="10">
        <f>SUM(D23:G23)</f>
        <v>7145</v>
      </c>
    </row>
    <row r="24" spans="2:8" x14ac:dyDescent="0.25">
      <c r="B24" s="44"/>
      <c r="C24" s="8" t="s">
        <v>19</v>
      </c>
      <c r="D24" s="11">
        <f>IFERROR((D22/D23),0)</f>
        <v>0.76237623762376239</v>
      </c>
      <c r="E24" s="11">
        <f t="shared" ref="E24:H24" si="1">IFERROR((E22/E23),0)</f>
        <v>0.82445141065830718</v>
      </c>
      <c r="F24" s="11">
        <f t="shared" si="1"/>
        <v>0.81194924215720832</v>
      </c>
      <c r="G24" s="11">
        <f t="shared" si="1"/>
        <v>0.8753568030447193</v>
      </c>
      <c r="H24" s="11">
        <f t="shared" si="1"/>
        <v>0.82113365990202936</v>
      </c>
    </row>
    <row r="25" spans="2:8" x14ac:dyDescent="0.25">
      <c r="B25" s="42" t="s">
        <v>58</v>
      </c>
      <c r="C25" s="8" t="s">
        <v>17</v>
      </c>
      <c r="D25" s="9">
        <v>249</v>
      </c>
      <c r="E25" s="9">
        <v>213</v>
      </c>
      <c r="F25" s="9">
        <v>3440</v>
      </c>
      <c r="G25" s="9">
        <v>226</v>
      </c>
      <c r="H25" s="10">
        <f>SUM(D25:G25)</f>
        <v>4128</v>
      </c>
    </row>
    <row r="26" spans="2:8" x14ac:dyDescent="0.25">
      <c r="B26" s="43"/>
      <c r="C26" s="8" t="s">
        <v>18</v>
      </c>
      <c r="D26" s="9">
        <v>313</v>
      </c>
      <c r="E26" s="9">
        <v>266</v>
      </c>
      <c r="F26" s="9">
        <v>4253</v>
      </c>
      <c r="G26" s="9">
        <v>273</v>
      </c>
      <c r="H26" s="10">
        <f>SUM(D26:G26)</f>
        <v>5105</v>
      </c>
    </row>
    <row r="27" spans="2:8" x14ac:dyDescent="0.25">
      <c r="B27" s="44"/>
      <c r="C27" s="8" t="s">
        <v>19</v>
      </c>
      <c r="D27" s="11">
        <f>IFERROR((D25/D26),0)</f>
        <v>0.79552715654952078</v>
      </c>
      <c r="E27" s="11">
        <f t="shared" ref="E27:G27" si="2">IFERROR((E25/E26),0)</f>
        <v>0.8007518796992481</v>
      </c>
      <c r="F27" s="11">
        <f t="shared" si="2"/>
        <v>0.808840818245944</v>
      </c>
      <c r="G27" s="11">
        <f t="shared" si="2"/>
        <v>0.82783882783882778</v>
      </c>
      <c r="H27" s="11">
        <f>IFERROR((H25/H26),0)</f>
        <v>0.80861900097943196</v>
      </c>
    </row>
    <row r="28" spans="2:8" x14ac:dyDescent="0.25">
      <c r="B28" s="42" t="s">
        <v>59</v>
      </c>
      <c r="C28" s="8" t="s">
        <v>17</v>
      </c>
      <c r="D28" s="9">
        <v>381</v>
      </c>
      <c r="E28" s="9">
        <v>436</v>
      </c>
      <c r="F28" s="9">
        <v>3371</v>
      </c>
      <c r="G28" s="9">
        <v>1032</v>
      </c>
      <c r="H28" s="10">
        <f>SUM(D28:G28)</f>
        <v>5220</v>
      </c>
    </row>
    <row r="29" spans="2:8" x14ac:dyDescent="0.25">
      <c r="B29" s="43"/>
      <c r="C29" s="8" t="s">
        <v>18</v>
      </c>
      <c r="D29" s="9">
        <v>478</v>
      </c>
      <c r="E29" s="9">
        <v>547</v>
      </c>
      <c r="F29" s="9">
        <v>4097</v>
      </c>
      <c r="G29" s="9">
        <v>1224</v>
      </c>
      <c r="H29" s="10">
        <f>SUM(D29:G29)</f>
        <v>6346</v>
      </c>
    </row>
    <row r="30" spans="2:8" x14ac:dyDescent="0.25">
      <c r="B30" s="44"/>
      <c r="C30" s="8" t="s">
        <v>19</v>
      </c>
      <c r="D30" s="11">
        <f>IFERROR((D28/D29),0)</f>
        <v>0.79707112970711302</v>
      </c>
      <c r="E30" s="11">
        <f t="shared" ref="E30:H30" si="3">IFERROR((E28/E29),0)</f>
        <v>0.79707495429616093</v>
      </c>
      <c r="F30" s="11">
        <f t="shared" si="3"/>
        <v>0.82279716865999508</v>
      </c>
      <c r="G30" s="11">
        <f t="shared" si="3"/>
        <v>0.84313725490196079</v>
      </c>
      <c r="H30" s="11">
        <f t="shared" si="3"/>
        <v>0.82256539552473995</v>
      </c>
    </row>
    <row r="31" spans="2:8" x14ac:dyDescent="0.25">
      <c r="B31" s="42" t="s">
        <v>60</v>
      </c>
      <c r="C31" s="8" t="s">
        <v>17</v>
      </c>
      <c r="D31" s="9">
        <v>227</v>
      </c>
      <c r="E31" s="9">
        <v>234</v>
      </c>
      <c r="F31" s="9">
        <v>2531</v>
      </c>
      <c r="G31" s="9">
        <v>450</v>
      </c>
      <c r="H31" s="10">
        <f>SUM(D31:G31)</f>
        <v>3442</v>
      </c>
    </row>
    <row r="32" spans="2:8" x14ac:dyDescent="0.25">
      <c r="B32" s="43"/>
      <c r="C32" s="8" t="s">
        <v>18</v>
      </c>
      <c r="D32" s="9">
        <v>287</v>
      </c>
      <c r="E32" s="9">
        <v>307</v>
      </c>
      <c r="F32" s="9">
        <v>3120</v>
      </c>
      <c r="G32" s="9">
        <v>537</v>
      </c>
      <c r="H32" s="10">
        <f>SUM(D32:G32)</f>
        <v>4251</v>
      </c>
    </row>
    <row r="33" spans="2:8" x14ac:dyDescent="0.25">
      <c r="B33" s="44"/>
      <c r="C33" s="8" t="s">
        <v>19</v>
      </c>
      <c r="D33" s="11">
        <f>IFERROR((D31/D32),0)</f>
        <v>0.7909407665505227</v>
      </c>
      <c r="E33" s="11">
        <f t="shared" ref="E33:H33" si="4">IFERROR((E31/E32),0)</f>
        <v>0.76221498371335505</v>
      </c>
      <c r="F33" s="11">
        <f t="shared" si="4"/>
        <v>0.81121794871794872</v>
      </c>
      <c r="G33" s="11">
        <f t="shared" si="4"/>
        <v>0.83798882681564246</v>
      </c>
      <c r="H33" s="11">
        <f t="shared" si="4"/>
        <v>0.809691837214773</v>
      </c>
    </row>
    <row r="34" spans="2:8" x14ac:dyDescent="0.25">
      <c r="B34" s="42" t="s">
        <v>61</v>
      </c>
      <c r="C34" s="8" t="s">
        <v>17</v>
      </c>
      <c r="D34" s="9">
        <v>182</v>
      </c>
      <c r="E34" s="9">
        <v>103</v>
      </c>
      <c r="F34" s="9">
        <v>1775</v>
      </c>
      <c r="G34" s="9">
        <v>657</v>
      </c>
      <c r="H34" s="10">
        <f>SUM(D34:G34)</f>
        <v>2717</v>
      </c>
    </row>
    <row r="35" spans="2:8" x14ac:dyDescent="0.25">
      <c r="B35" s="43"/>
      <c r="C35" s="8" t="s">
        <v>18</v>
      </c>
      <c r="D35" s="9">
        <v>219</v>
      </c>
      <c r="E35" s="9">
        <v>122</v>
      </c>
      <c r="F35" s="9">
        <v>2172</v>
      </c>
      <c r="G35" s="9">
        <v>786</v>
      </c>
      <c r="H35" s="10">
        <f>SUM(D35:G35)</f>
        <v>3299</v>
      </c>
    </row>
    <row r="36" spans="2:8" x14ac:dyDescent="0.25">
      <c r="B36" s="44"/>
      <c r="C36" s="8" t="s">
        <v>19</v>
      </c>
      <c r="D36" s="11">
        <f>IFERROR((D34/D35),0)</f>
        <v>0.83105022831050224</v>
      </c>
      <c r="E36" s="11">
        <f t="shared" ref="E36:H36" si="5">IFERROR((E34/E35),0)</f>
        <v>0.84426229508196726</v>
      </c>
      <c r="F36" s="11">
        <f t="shared" si="5"/>
        <v>0.81721915285451197</v>
      </c>
      <c r="G36" s="11">
        <f t="shared" si="5"/>
        <v>0.83587786259541985</v>
      </c>
      <c r="H36" s="11">
        <f t="shared" si="5"/>
        <v>0.82358290391027589</v>
      </c>
    </row>
    <row r="37" spans="2:8" x14ac:dyDescent="0.25">
      <c r="B37" s="42" t="s">
        <v>62</v>
      </c>
      <c r="C37" s="8" t="s">
        <v>17</v>
      </c>
      <c r="D37" s="9">
        <v>197</v>
      </c>
      <c r="E37" s="9">
        <v>287</v>
      </c>
      <c r="F37" s="9">
        <v>1466</v>
      </c>
      <c r="G37" s="9">
        <v>284</v>
      </c>
      <c r="H37" s="10">
        <f>SUM(D37:G37)</f>
        <v>2234</v>
      </c>
    </row>
    <row r="38" spans="2:8" x14ac:dyDescent="0.25">
      <c r="B38" s="43"/>
      <c r="C38" s="8" t="s">
        <v>18</v>
      </c>
      <c r="D38" s="9">
        <v>267</v>
      </c>
      <c r="E38" s="9">
        <v>375</v>
      </c>
      <c r="F38" s="9">
        <v>1799</v>
      </c>
      <c r="G38" s="9">
        <v>322</v>
      </c>
      <c r="H38" s="10">
        <f>SUM(D38:G38)</f>
        <v>2763</v>
      </c>
    </row>
    <row r="39" spans="2:8" x14ac:dyDescent="0.25">
      <c r="B39" s="44"/>
      <c r="C39" s="8" t="s">
        <v>19</v>
      </c>
      <c r="D39" s="11">
        <f>IFERROR((D37/D38),0)</f>
        <v>0.73782771535580527</v>
      </c>
      <c r="E39" s="11">
        <f t="shared" ref="E39:H39" si="6">IFERROR((E37/E38),0)</f>
        <v>0.76533333333333331</v>
      </c>
      <c r="F39" s="11">
        <f t="shared" si="6"/>
        <v>0.81489716509171761</v>
      </c>
      <c r="G39" s="11">
        <f t="shared" si="6"/>
        <v>0.88198757763975155</v>
      </c>
      <c r="H39" s="11">
        <f t="shared" si="6"/>
        <v>0.80854144046326459</v>
      </c>
    </row>
    <row r="40" spans="2:8" x14ac:dyDescent="0.25">
      <c r="B40" s="42" t="s">
        <v>63</v>
      </c>
      <c r="C40" s="8" t="s">
        <v>17</v>
      </c>
      <c r="D40" s="9">
        <v>201</v>
      </c>
      <c r="E40" s="9">
        <v>45</v>
      </c>
      <c r="F40" s="9">
        <v>2400</v>
      </c>
      <c r="G40" s="9">
        <v>291</v>
      </c>
      <c r="H40" s="10">
        <f>SUM(D40:G40)</f>
        <v>2937</v>
      </c>
    </row>
    <row r="41" spans="2:8" x14ac:dyDescent="0.25">
      <c r="B41" s="43"/>
      <c r="C41" s="8" t="s">
        <v>18</v>
      </c>
      <c r="D41" s="9">
        <v>294</v>
      </c>
      <c r="E41" s="9">
        <v>76</v>
      </c>
      <c r="F41" s="9">
        <v>3531</v>
      </c>
      <c r="G41" s="9">
        <v>297</v>
      </c>
      <c r="H41" s="10">
        <f>SUM(D41:G41)</f>
        <v>4198</v>
      </c>
    </row>
    <row r="42" spans="2:8" x14ac:dyDescent="0.25">
      <c r="B42" s="44"/>
      <c r="C42" s="8" t="s">
        <v>19</v>
      </c>
      <c r="D42" s="11">
        <f>IFERROR((D40/D41),0)</f>
        <v>0.68367346938775508</v>
      </c>
      <c r="E42" s="11">
        <f t="shared" ref="E42:H42" si="7">IFERROR((E40/E41),0)</f>
        <v>0.59210526315789469</v>
      </c>
      <c r="F42" s="11">
        <f t="shared" si="7"/>
        <v>0.67969413763806286</v>
      </c>
      <c r="G42" s="11">
        <f t="shared" si="7"/>
        <v>0.97979797979797978</v>
      </c>
      <c r="H42" s="11">
        <f t="shared" si="7"/>
        <v>0.69961886612672697</v>
      </c>
    </row>
    <row r="43" spans="2:8" x14ac:dyDescent="0.25">
      <c r="B43" s="42" t="s">
        <v>64</v>
      </c>
      <c r="C43" s="8" t="s">
        <v>17</v>
      </c>
      <c r="D43" s="9">
        <v>19</v>
      </c>
      <c r="E43" s="9">
        <v>3</v>
      </c>
      <c r="F43" s="9">
        <v>3860</v>
      </c>
      <c r="G43" s="9">
        <v>72</v>
      </c>
      <c r="H43" s="10">
        <f>SUM(D43:G43)</f>
        <v>3954</v>
      </c>
    </row>
    <row r="44" spans="2:8" x14ac:dyDescent="0.25">
      <c r="B44" s="43"/>
      <c r="C44" s="8" t="s">
        <v>18</v>
      </c>
      <c r="D44" s="9">
        <v>20</v>
      </c>
      <c r="E44" s="9">
        <v>4</v>
      </c>
      <c r="F44" s="9">
        <v>4544</v>
      </c>
      <c r="G44" s="9">
        <v>75</v>
      </c>
      <c r="H44" s="10">
        <f>SUM(D44:G44)</f>
        <v>4643</v>
      </c>
    </row>
    <row r="45" spans="2:8" x14ac:dyDescent="0.25">
      <c r="B45" s="44"/>
      <c r="C45" s="8" t="s">
        <v>19</v>
      </c>
      <c r="D45" s="11">
        <f>IFERROR((D43/D44),0)</f>
        <v>0.95</v>
      </c>
      <c r="E45" s="11">
        <f t="shared" ref="E45:H45" si="8">IFERROR((E43/E44),0)</f>
        <v>0.75</v>
      </c>
      <c r="F45" s="11">
        <f t="shared" si="8"/>
        <v>0.8494718309859155</v>
      </c>
      <c r="G45" s="11">
        <f t="shared" si="8"/>
        <v>0.96</v>
      </c>
      <c r="H45" s="11">
        <f t="shared" si="8"/>
        <v>0.85160456601335344</v>
      </c>
    </row>
    <row r="46" spans="2:8" x14ac:dyDescent="0.25">
      <c r="B46" s="42" t="s">
        <v>65</v>
      </c>
      <c r="C46" s="8" t="s">
        <v>17</v>
      </c>
      <c r="D46" s="9">
        <v>38</v>
      </c>
      <c r="E46" s="9">
        <v>8</v>
      </c>
      <c r="F46" s="9">
        <v>1484</v>
      </c>
      <c r="G46" s="9">
        <v>192</v>
      </c>
      <c r="H46" s="10">
        <f>SUM(D46:G46)</f>
        <v>1722</v>
      </c>
    </row>
    <row r="47" spans="2:8" x14ac:dyDescent="0.25">
      <c r="B47" s="43"/>
      <c r="C47" s="8" t="s">
        <v>18</v>
      </c>
      <c r="D47" s="9">
        <v>50</v>
      </c>
      <c r="E47" s="9">
        <v>17</v>
      </c>
      <c r="F47" s="9">
        <v>1809</v>
      </c>
      <c r="G47" s="9">
        <v>251</v>
      </c>
      <c r="H47" s="10">
        <f>SUM(D47:G47)</f>
        <v>2127</v>
      </c>
    </row>
    <row r="48" spans="2:8" x14ac:dyDescent="0.25">
      <c r="B48" s="44"/>
      <c r="C48" s="8" t="s">
        <v>19</v>
      </c>
      <c r="D48" s="11">
        <f>IFERROR((D46/D47),0)</f>
        <v>0.76</v>
      </c>
      <c r="E48" s="11">
        <f t="shared" ref="E48:H48" si="9">IFERROR((E46/E47),0)</f>
        <v>0.47058823529411764</v>
      </c>
      <c r="F48" s="11">
        <f t="shared" si="9"/>
        <v>0.82034273079049203</v>
      </c>
      <c r="G48" s="11">
        <f t="shared" si="9"/>
        <v>0.76494023904382469</v>
      </c>
      <c r="H48" s="11">
        <f t="shared" si="9"/>
        <v>0.80959097320169249</v>
      </c>
    </row>
    <row r="49" spans="2:8" x14ac:dyDescent="0.25">
      <c r="B49" s="42" t="s">
        <v>66</v>
      </c>
      <c r="C49" s="8" t="s">
        <v>17</v>
      </c>
      <c r="D49" s="9">
        <v>36</v>
      </c>
      <c r="E49" s="9">
        <v>64</v>
      </c>
      <c r="F49" s="9">
        <v>1698</v>
      </c>
      <c r="G49" s="9">
        <v>210</v>
      </c>
      <c r="H49" s="10">
        <f>SUM(D49:G49)</f>
        <v>2008</v>
      </c>
    </row>
    <row r="50" spans="2:8" x14ac:dyDescent="0.25">
      <c r="B50" s="43"/>
      <c r="C50" s="8" t="s">
        <v>18</v>
      </c>
      <c r="D50" s="9">
        <v>40</v>
      </c>
      <c r="E50" s="9">
        <v>71</v>
      </c>
      <c r="F50" s="9">
        <v>1824</v>
      </c>
      <c r="G50" s="9">
        <v>227</v>
      </c>
      <c r="H50" s="10">
        <f>SUM(D50:G50)</f>
        <v>2162</v>
      </c>
    </row>
    <row r="51" spans="2:8" x14ac:dyDescent="0.25">
      <c r="B51" s="44"/>
      <c r="C51" s="8" t="s">
        <v>19</v>
      </c>
      <c r="D51" s="11">
        <f>IFERROR((D49/D50),0)</f>
        <v>0.9</v>
      </c>
      <c r="E51" s="11">
        <f t="shared" ref="E51:H51" si="10">IFERROR((E49/E50),0)</f>
        <v>0.90140845070422537</v>
      </c>
      <c r="F51" s="11">
        <f t="shared" si="10"/>
        <v>0.93092105263157898</v>
      </c>
      <c r="G51" s="11">
        <f t="shared" si="10"/>
        <v>0.92511013215859028</v>
      </c>
      <c r="H51" s="11">
        <f t="shared" si="10"/>
        <v>0.92876965772432929</v>
      </c>
    </row>
    <row r="52" spans="2:8" x14ac:dyDescent="0.25">
      <c r="B52" s="42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68</v>
      </c>
      <c r="C55" s="8" t="s">
        <v>17</v>
      </c>
      <c r="D55" s="9">
        <v>18</v>
      </c>
      <c r="E55" s="9">
        <v>1</v>
      </c>
      <c r="F55" s="9">
        <v>4113</v>
      </c>
      <c r="G55" s="9">
        <v>6</v>
      </c>
      <c r="H55" s="10">
        <f>SUM(D55:G55)</f>
        <v>4138</v>
      </c>
    </row>
    <row r="56" spans="2:8" x14ac:dyDescent="0.25">
      <c r="B56" s="43"/>
      <c r="C56" s="8" t="s">
        <v>18</v>
      </c>
      <c r="D56" s="9">
        <v>21</v>
      </c>
      <c r="E56" s="9">
        <v>1</v>
      </c>
      <c r="F56" s="9">
        <v>4475</v>
      </c>
      <c r="G56" s="9">
        <v>6</v>
      </c>
      <c r="H56" s="10">
        <f>SUM(D56:G56)</f>
        <v>4503</v>
      </c>
    </row>
    <row r="57" spans="2:8" x14ac:dyDescent="0.25">
      <c r="B57" s="44"/>
      <c r="C57" s="8" t="s">
        <v>19</v>
      </c>
      <c r="D57" s="11">
        <f>IFERROR((D55/D56),0)</f>
        <v>0.8571428571428571</v>
      </c>
      <c r="E57" s="11">
        <f t="shared" ref="E57:H57" si="12">IFERROR((E55/E56),0)</f>
        <v>1</v>
      </c>
      <c r="F57" s="11">
        <f t="shared" si="12"/>
        <v>0.91910614525139667</v>
      </c>
      <c r="G57" s="11">
        <f t="shared" si="12"/>
        <v>1</v>
      </c>
      <c r="H57" s="11">
        <f t="shared" si="12"/>
        <v>0.91894292693759716</v>
      </c>
    </row>
    <row r="58" spans="2:8" x14ac:dyDescent="0.25">
      <c r="B58" s="42" t="s">
        <v>95</v>
      </c>
      <c r="C58" s="8" t="s">
        <v>17</v>
      </c>
      <c r="D58" s="9">
        <v>191</v>
      </c>
      <c r="E58" s="9">
        <v>192</v>
      </c>
      <c r="F58" s="9">
        <v>2731</v>
      </c>
      <c r="G58" s="9">
        <v>1821</v>
      </c>
      <c r="H58" s="10">
        <f>SUM(D58:G58)</f>
        <v>4935</v>
      </c>
    </row>
    <row r="59" spans="2:8" x14ac:dyDescent="0.25">
      <c r="B59" s="43"/>
      <c r="C59" s="8" t="s">
        <v>18</v>
      </c>
      <c r="D59" s="9">
        <v>242</v>
      </c>
      <c r="E59" s="9">
        <v>270</v>
      </c>
      <c r="F59" s="9">
        <v>3530</v>
      </c>
      <c r="G59" s="9">
        <v>2193</v>
      </c>
      <c r="H59" s="10">
        <f>SUM(D59:G59)</f>
        <v>6235</v>
      </c>
    </row>
    <row r="60" spans="2:8" x14ac:dyDescent="0.25">
      <c r="B60" s="44"/>
      <c r="C60" s="8" t="s">
        <v>19</v>
      </c>
      <c r="D60" s="11">
        <f>IFERROR((D58/D59),0)</f>
        <v>0.78925619834710747</v>
      </c>
      <c r="E60" s="11">
        <f t="shared" ref="E60:H60" si="13">IFERROR((E58/E59),0)</f>
        <v>0.71111111111111114</v>
      </c>
      <c r="F60" s="11">
        <f t="shared" si="13"/>
        <v>0.77365439093484423</v>
      </c>
      <c r="G60" s="11">
        <f t="shared" si="13"/>
        <v>0.83036935704514359</v>
      </c>
      <c r="H60" s="11">
        <f t="shared" si="13"/>
        <v>0.7914995990376904</v>
      </c>
    </row>
    <row r="61" spans="2:8" x14ac:dyDescent="0.25">
      <c r="B61" s="42" t="s">
        <v>92</v>
      </c>
      <c r="C61" s="8" t="s">
        <v>17</v>
      </c>
      <c r="D61" s="9">
        <v>530</v>
      </c>
      <c r="E61" s="9">
        <v>733</v>
      </c>
      <c r="F61" s="9">
        <v>6279</v>
      </c>
      <c r="G61" s="9">
        <v>2930</v>
      </c>
      <c r="H61" s="10">
        <f>SUM(D61:G61)</f>
        <v>10472</v>
      </c>
    </row>
    <row r="62" spans="2:8" x14ac:dyDescent="0.25">
      <c r="B62" s="43"/>
      <c r="C62" s="8" t="s">
        <v>18</v>
      </c>
      <c r="D62" s="9">
        <v>622</v>
      </c>
      <c r="E62" s="9">
        <v>842</v>
      </c>
      <c r="F62" s="9">
        <v>7206</v>
      </c>
      <c r="G62" s="9">
        <v>3108</v>
      </c>
      <c r="H62" s="10">
        <f>SUM(D62:G62)</f>
        <v>11778</v>
      </c>
    </row>
    <row r="63" spans="2:8" x14ac:dyDescent="0.25">
      <c r="B63" s="44"/>
      <c r="C63" s="8" t="s">
        <v>19</v>
      </c>
      <c r="D63" s="11">
        <f>IFERROR((D61/D62),0)</f>
        <v>0.85209003215434087</v>
      </c>
      <c r="E63" s="11">
        <f t="shared" ref="E63:H63" si="14">IFERROR((E61/E62),0)</f>
        <v>0.87054631828978624</v>
      </c>
      <c r="F63" s="11">
        <f t="shared" si="14"/>
        <v>0.87135720233139047</v>
      </c>
      <c r="G63" s="11">
        <f t="shared" si="14"/>
        <v>0.94272844272844269</v>
      </c>
      <c r="H63" s="11">
        <f t="shared" si="14"/>
        <v>0.88911529971132619</v>
      </c>
    </row>
    <row r="64" spans="2:8" x14ac:dyDescent="0.25">
      <c r="B64" s="42" t="s">
        <v>69</v>
      </c>
      <c r="C64" s="8" t="s">
        <v>17</v>
      </c>
      <c r="D64" s="9">
        <v>129</v>
      </c>
      <c r="E64" s="9">
        <v>105</v>
      </c>
      <c r="F64" s="9">
        <v>1820</v>
      </c>
      <c r="G64" s="9">
        <v>738</v>
      </c>
      <c r="H64" s="10">
        <f>SUM(D64:G64)</f>
        <v>2792</v>
      </c>
    </row>
    <row r="65" spans="2:8" x14ac:dyDescent="0.25">
      <c r="B65" s="43"/>
      <c r="C65" s="8" t="s">
        <v>18</v>
      </c>
      <c r="D65" s="9">
        <v>162</v>
      </c>
      <c r="E65" s="9">
        <v>150</v>
      </c>
      <c r="F65" s="9">
        <v>2254</v>
      </c>
      <c r="G65" s="9">
        <v>774</v>
      </c>
      <c r="H65" s="10">
        <f>SUM(D65:G65)</f>
        <v>3340</v>
      </c>
    </row>
    <row r="66" spans="2:8" x14ac:dyDescent="0.25">
      <c r="B66" s="44"/>
      <c r="C66" s="8" t="s">
        <v>19</v>
      </c>
      <c r="D66" s="11">
        <f>IFERROR((D64/D65),0)</f>
        <v>0.79629629629629628</v>
      </c>
      <c r="E66" s="11">
        <f t="shared" ref="E66:H66" si="15">IFERROR((E64/E65),0)</f>
        <v>0.7</v>
      </c>
      <c r="F66" s="11">
        <f t="shared" si="15"/>
        <v>0.80745341614906829</v>
      </c>
      <c r="G66" s="11">
        <f t="shared" si="15"/>
        <v>0.95348837209302328</v>
      </c>
      <c r="H66" s="11">
        <f t="shared" si="15"/>
        <v>0.83592814371257484</v>
      </c>
    </row>
    <row r="67" spans="2:8" x14ac:dyDescent="0.25">
      <c r="B67" s="42" t="s">
        <v>89</v>
      </c>
      <c r="C67" s="8" t="s">
        <v>17</v>
      </c>
      <c r="D67" s="9">
        <v>197</v>
      </c>
      <c r="E67" s="9">
        <v>262</v>
      </c>
      <c r="F67" s="9">
        <v>3086</v>
      </c>
      <c r="G67" s="9">
        <v>1867</v>
      </c>
      <c r="H67" s="10">
        <f>SUM(D67:G67)</f>
        <v>5412</v>
      </c>
    </row>
    <row r="68" spans="2:8" x14ac:dyDescent="0.25">
      <c r="B68" s="43"/>
      <c r="C68" s="8" t="s">
        <v>18</v>
      </c>
      <c r="D68" s="9">
        <v>246</v>
      </c>
      <c r="E68" s="9">
        <v>340</v>
      </c>
      <c r="F68" s="9">
        <v>3804</v>
      </c>
      <c r="G68" s="9">
        <v>2049</v>
      </c>
      <c r="H68" s="10">
        <f>SUM(D68:G68)</f>
        <v>6439</v>
      </c>
    </row>
    <row r="69" spans="2:8" x14ac:dyDescent="0.25">
      <c r="B69" s="44"/>
      <c r="C69" s="8" t="s">
        <v>19</v>
      </c>
      <c r="D69" s="11">
        <f>IFERROR((D67/D68),0)</f>
        <v>0.80081300813008127</v>
      </c>
      <c r="E69" s="11">
        <f t="shared" ref="E69:G69" si="16">IFERROR((E67/E68),0)</f>
        <v>0.77058823529411768</v>
      </c>
      <c r="F69" s="11">
        <f t="shared" si="16"/>
        <v>0.81125131440588849</v>
      </c>
      <c r="G69" s="11">
        <f t="shared" si="16"/>
        <v>0.91117618350414842</v>
      </c>
      <c r="H69" s="11">
        <f>IFERROR((H67/H68),0)</f>
        <v>0.84050318372418076</v>
      </c>
    </row>
    <row r="70" spans="2:8" x14ac:dyDescent="0.25">
      <c r="B70" s="42" t="s">
        <v>90</v>
      </c>
      <c r="C70" s="8" t="s">
        <v>17</v>
      </c>
      <c r="D70" s="9">
        <v>1015</v>
      </c>
      <c r="E70" s="9">
        <v>1238</v>
      </c>
      <c r="F70" s="9">
        <v>8802</v>
      </c>
      <c r="G70" s="9">
        <v>4150</v>
      </c>
      <c r="H70" s="10">
        <f>SUM(D70:G70)</f>
        <v>15205</v>
      </c>
    </row>
    <row r="71" spans="2:8" x14ac:dyDescent="0.25">
      <c r="B71" s="43"/>
      <c r="C71" s="8" t="s">
        <v>18</v>
      </c>
      <c r="D71" s="9">
        <v>1245</v>
      </c>
      <c r="E71" s="9">
        <v>1595</v>
      </c>
      <c r="F71" s="9">
        <v>10820</v>
      </c>
      <c r="G71" s="9">
        <v>4420</v>
      </c>
      <c r="H71" s="10">
        <f>SUM(D71:G71)</f>
        <v>18080</v>
      </c>
    </row>
    <row r="72" spans="2:8" x14ac:dyDescent="0.25">
      <c r="B72" s="44"/>
      <c r="C72" s="8" t="s">
        <v>19</v>
      </c>
      <c r="D72" s="11">
        <f>IFERROR((D70/D71),0)</f>
        <v>0.81526104417670686</v>
      </c>
      <c r="E72" s="11">
        <f t="shared" ref="E72:H72" si="17">IFERROR((E70/E71),0)</f>
        <v>0.77617554858934168</v>
      </c>
      <c r="F72" s="11">
        <f t="shared" si="17"/>
        <v>0.8134935304990758</v>
      </c>
      <c r="G72" s="11">
        <f t="shared" si="17"/>
        <v>0.93891402714932126</v>
      </c>
      <c r="H72" s="11">
        <f t="shared" si="17"/>
        <v>0.84098451327433632</v>
      </c>
    </row>
    <row r="73" spans="2:8" x14ac:dyDescent="0.25">
      <c r="B73" s="42" t="s">
        <v>94</v>
      </c>
      <c r="C73" s="8" t="s">
        <v>17</v>
      </c>
      <c r="D73" s="9">
        <v>119</v>
      </c>
      <c r="E73" s="9">
        <v>181</v>
      </c>
      <c r="F73" s="9">
        <v>3127</v>
      </c>
      <c r="G73" s="9">
        <v>1576</v>
      </c>
      <c r="H73" s="10">
        <f>SUM(D73:G73)</f>
        <v>5003</v>
      </c>
    </row>
    <row r="74" spans="2:8" x14ac:dyDescent="0.25">
      <c r="B74" s="43"/>
      <c r="C74" s="8" t="s">
        <v>18</v>
      </c>
      <c r="D74" s="9">
        <v>141</v>
      </c>
      <c r="E74" s="9">
        <v>207</v>
      </c>
      <c r="F74" s="9">
        <v>3577</v>
      </c>
      <c r="G74" s="9">
        <v>1805</v>
      </c>
      <c r="H74" s="10">
        <f>SUM(D74:G74)</f>
        <v>5730</v>
      </c>
    </row>
    <row r="75" spans="2:8" x14ac:dyDescent="0.25">
      <c r="B75" s="44"/>
      <c r="C75" s="8" t="s">
        <v>19</v>
      </c>
      <c r="D75" s="11">
        <f>IFERROR((D73/D74),0)</f>
        <v>0.84397163120567376</v>
      </c>
      <c r="E75" s="11">
        <f t="shared" ref="E75:H75" si="18">IFERROR((E73/E74),0)</f>
        <v>0.87439613526570048</v>
      </c>
      <c r="F75" s="11">
        <f t="shared" si="18"/>
        <v>0.87419625384400335</v>
      </c>
      <c r="G75" s="11">
        <f t="shared" si="18"/>
        <v>0.87313019390581714</v>
      </c>
      <c r="H75" s="11">
        <f t="shared" si="18"/>
        <v>0.87312390924956373</v>
      </c>
    </row>
    <row r="76" spans="2:8" x14ac:dyDescent="0.25">
      <c r="B76" s="42" t="s">
        <v>93</v>
      </c>
      <c r="C76" s="8" t="s">
        <v>17</v>
      </c>
      <c r="D76" s="9">
        <v>97</v>
      </c>
      <c r="E76" s="9">
        <v>63</v>
      </c>
      <c r="F76" s="9">
        <v>2264</v>
      </c>
      <c r="G76" s="9">
        <v>964</v>
      </c>
      <c r="H76" s="10">
        <f>SUM(D76:G76)</f>
        <v>3388</v>
      </c>
    </row>
    <row r="77" spans="2:8" x14ac:dyDescent="0.25">
      <c r="B77" s="43"/>
      <c r="C77" s="8" t="s">
        <v>18</v>
      </c>
      <c r="D77" s="9">
        <v>127</v>
      </c>
      <c r="E77" s="9">
        <v>84</v>
      </c>
      <c r="F77" s="9">
        <v>3090</v>
      </c>
      <c r="G77" s="9">
        <v>1300</v>
      </c>
      <c r="H77" s="10">
        <f>SUM(D77:G77)</f>
        <v>4601</v>
      </c>
    </row>
    <row r="78" spans="2:8" x14ac:dyDescent="0.25">
      <c r="B78" s="44"/>
      <c r="C78" s="8" t="s">
        <v>19</v>
      </c>
      <c r="D78" s="11">
        <f>IFERROR((D76/D77),0)</f>
        <v>0.76377952755905509</v>
      </c>
      <c r="E78" s="11">
        <f t="shared" ref="E78:H78" si="19">IFERROR((E76/E77),0)</f>
        <v>0.75</v>
      </c>
      <c r="F78" s="11">
        <f t="shared" si="19"/>
        <v>0.73268608414239478</v>
      </c>
      <c r="G78" s="11">
        <f t="shared" si="19"/>
        <v>0.74153846153846159</v>
      </c>
      <c r="H78" s="11">
        <f t="shared" si="19"/>
        <v>0.73636166050858509</v>
      </c>
    </row>
    <row r="79" spans="2:8" x14ac:dyDescent="0.25">
      <c r="B79" s="42" t="s">
        <v>70</v>
      </c>
      <c r="C79" s="8" t="s">
        <v>17</v>
      </c>
      <c r="D79" s="9">
        <v>80</v>
      </c>
      <c r="E79" s="9">
        <v>57</v>
      </c>
      <c r="F79" s="9">
        <v>998</v>
      </c>
      <c r="G79" s="9">
        <v>399</v>
      </c>
      <c r="H79" s="10">
        <f>SUM(D79:G79)</f>
        <v>1534</v>
      </c>
    </row>
    <row r="80" spans="2:8" x14ac:dyDescent="0.25">
      <c r="B80" s="43"/>
      <c r="C80" s="8" t="s">
        <v>18</v>
      </c>
      <c r="D80" s="9">
        <v>82</v>
      </c>
      <c r="E80" s="9">
        <v>62</v>
      </c>
      <c r="F80" s="9">
        <v>1084</v>
      </c>
      <c r="G80" s="9">
        <v>440</v>
      </c>
      <c r="H80" s="10">
        <f>SUM(D80:G80)</f>
        <v>1668</v>
      </c>
    </row>
    <row r="81" spans="2:8" x14ac:dyDescent="0.25">
      <c r="B81" s="44"/>
      <c r="C81" s="8" t="s">
        <v>19</v>
      </c>
      <c r="D81" s="11">
        <f>IFERROR((D79/D80),0)</f>
        <v>0.97560975609756095</v>
      </c>
      <c r="E81" s="11">
        <f t="shared" ref="E81:H81" si="20">IFERROR((E79/E80),0)</f>
        <v>0.91935483870967738</v>
      </c>
      <c r="F81" s="11">
        <f t="shared" si="20"/>
        <v>0.92066420664206639</v>
      </c>
      <c r="G81" s="11">
        <f t="shared" si="20"/>
        <v>0.90681818181818186</v>
      </c>
      <c r="H81" s="11">
        <f t="shared" si="20"/>
        <v>0.91966426858513195</v>
      </c>
    </row>
    <row r="82" spans="2:8" x14ac:dyDescent="0.25">
      <c r="B82" s="42" t="s">
        <v>71</v>
      </c>
      <c r="C82" s="8" t="s">
        <v>17</v>
      </c>
      <c r="D82" s="9">
        <v>32</v>
      </c>
      <c r="E82" s="9">
        <v>185</v>
      </c>
      <c r="F82" s="9">
        <v>3760</v>
      </c>
      <c r="G82" s="9">
        <v>541</v>
      </c>
      <c r="H82" s="10">
        <f>SUM(D82:G82)</f>
        <v>4518</v>
      </c>
    </row>
    <row r="83" spans="2:8" x14ac:dyDescent="0.25">
      <c r="B83" s="43"/>
      <c r="C83" s="8" t="s">
        <v>18</v>
      </c>
      <c r="D83" s="9">
        <v>36</v>
      </c>
      <c r="E83" s="9">
        <v>229</v>
      </c>
      <c r="F83" s="9">
        <v>4447</v>
      </c>
      <c r="G83" s="9">
        <v>590</v>
      </c>
      <c r="H83" s="10">
        <f>SUM(D83:G83)</f>
        <v>5302</v>
      </c>
    </row>
    <row r="84" spans="2:8" x14ac:dyDescent="0.25">
      <c r="B84" s="44"/>
      <c r="C84" s="8" t="s">
        <v>19</v>
      </c>
      <c r="D84" s="11">
        <f>IFERROR((D82/D83),0)</f>
        <v>0.88888888888888884</v>
      </c>
      <c r="E84" s="11">
        <f t="shared" ref="E84:H84" si="21">IFERROR((E82/E83),0)</f>
        <v>0.80786026200873362</v>
      </c>
      <c r="F84" s="11">
        <f t="shared" si="21"/>
        <v>0.84551382954800991</v>
      </c>
      <c r="G84" s="11">
        <f t="shared" si="21"/>
        <v>0.91694915254237286</v>
      </c>
      <c r="H84" s="11">
        <f t="shared" si="21"/>
        <v>0.85213127121840815</v>
      </c>
    </row>
    <row r="85" spans="2:8" x14ac:dyDescent="0.25">
      <c r="B85" s="42" t="s">
        <v>72</v>
      </c>
      <c r="C85" s="8" t="s">
        <v>17</v>
      </c>
      <c r="D85" s="9">
        <v>260</v>
      </c>
      <c r="E85" s="9">
        <v>226</v>
      </c>
      <c r="F85" s="9">
        <v>3139</v>
      </c>
      <c r="G85" s="9">
        <v>1129</v>
      </c>
      <c r="H85" s="10">
        <f>SUM(D85:G85)</f>
        <v>4754</v>
      </c>
    </row>
    <row r="86" spans="2:8" x14ac:dyDescent="0.25">
      <c r="B86" s="43"/>
      <c r="C86" s="8" t="s">
        <v>18</v>
      </c>
      <c r="D86" s="9">
        <v>338</v>
      </c>
      <c r="E86" s="9">
        <v>273</v>
      </c>
      <c r="F86" s="9">
        <v>3897</v>
      </c>
      <c r="G86" s="9">
        <v>1222</v>
      </c>
      <c r="H86" s="10">
        <f>SUM(D86:G86)</f>
        <v>5730</v>
      </c>
    </row>
    <row r="87" spans="2:8" x14ac:dyDescent="0.25">
      <c r="B87" s="44"/>
      <c r="C87" s="8" t="s">
        <v>19</v>
      </c>
      <c r="D87" s="11">
        <f>IFERROR((D85/D86),0)</f>
        <v>0.76923076923076927</v>
      </c>
      <c r="E87" s="11">
        <f t="shared" ref="E87:H87" si="22">IFERROR((E85/E86),0)</f>
        <v>0.82783882783882778</v>
      </c>
      <c r="F87" s="11">
        <f t="shared" si="22"/>
        <v>0.80549140364382854</v>
      </c>
      <c r="G87" s="11">
        <f t="shared" si="22"/>
        <v>0.9238952536824877</v>
      </c>
      <c r="H87" s="11">
        <f t="shared" si="22"/>
        <v>0.82966841186736473</v>
      </c>
    </row>
    <row r="88" spans="2:8" x14ac:dyDescent="0.25">
      <c r="B88" s="42" t="s">
        <v>73</v>
      </c>
      <c r="C88" s="8" t="s">
        <v>17</v>
      </c>
      <c r="D88" s="9">
        <v>52</v>
      </c>
      <c r="E88" s="9">
        <v>150</v>
      </c>
      <c r="F88" s="9">
        <v>1937</v>
      </c>
      <c r="G88" s="9">
        <v>842</v>
      </c>
      <c r="H88" s="10">
        <f>SUM(D88:G88)</f>
        <v>2981</v>
      </c>
    </row>
    <row r="89" spans="2:8" x14ac:dyDescent="0.25">
      <c r="B89" s="43"/>
      <c r="C89" s="8" t="s">
        <v>18</v>
      </c>
      <c r="D89" s="9">
        <v>101</v>
      </c>
      <c r="E89" s="9">
        <v>258</v>
      </c>
      <c r="F89" s="9">
        <v>3185</v>
      </c>
      <c r="G89" s="9">
        <v>958</v>
      </c>
      <c r="H89" s="10">
        <f>SUM(D89:G89)</f>
        <v>4502</v>
      </c>
    </row>
    <row r="90" spans="2:8" x14ac:dyDescent="0.25">
      <c r="B90" s="44"/>
      <c r="C90" s="8" t="s">
        <v>19</v>
      </c>
      <c r="D90" s="11">
        <f>IFERROR((D88/D89),0)</f>
        <v>0.51485148514851486</v>
      </c>
      <c r="E90" s="11">
        <f t="shared" ref="E90:H90" si="23">IFERROR((E88/E89),0)</f>
        <v>0.58139534883720934</v>
      </c>
      <c r="F90" s="11">
        <f t="shared" si="23"/>
        <v>0.60816326530612241</v>
      </c>
      <c r="G90" s="11">
        <f t="shared" si="23"/>
        <v>0.87891440501043838</v>
      </c>
      <c r="H90" s="11">
        <f t="shared" si="23"/>
        <v>0.66215015548645051</v>
      </c>
    </row>
    <row r="91" spans="2:8" x14ac:dyDescent="0.25">
      <c r="B91" s="42" t="s">
        <v>74</v>
      </c>
      <c r="C91" s="8" t="s">
        <v>17</v>
      </c>
      <c r="D91" s="9">
        <v>191</v>
      </c>
      <c r="E91" s="9">
        <v>113</v>
      </c>
      <c r="F91" s="9">
        <v>5372</v>
      </c>
      <c r="G91" s="9">
        <v>1250</v>
      </c>
      <c r="H91" s="10">
        <f>SUM(D91:G91)</f>
        <v>6926</v>
      </c>
    </row>
    <row r="92" spans="2:8" x14ac:dyDescent="0.25">
      <c r="B92" s="43"/>
      <c r="C92" s="8" t="s">
        <v>18</v>
      </c>
      <c r="D92" s="9">
        <v>241</v>
      </c>
      <c r="E92" s="9">
        <v>151</v>
      </c>
      <c r="F92" s="9">
        <v>6386</v>
      </c>
      <c r="G92" s="9">
        <v>1351</v>
      </c>
      <c r="H92" s="10">
        <f>SUM(D92:G92)</f>
        <v>8129</v>
      </c>
    </row>
    <row r="93" spans="2:8" x14ac:dyDescent="0.25">
      <c r="B93" s="44"/>
      <c r="C93" s="8" t="s">
        <v>19</v>
      </c>
      <c r="D93" s="11">
        <f>IFERROR((D91/D92),0)</f>
        <v>0.79253112033195017</v>
      </c>
      <c r="E93" s="11">
        <f t="shared" ref="E93:H93" si="24">IFERROR((E91/E92),0)</f>
        <v>0.7483443708609272</v>
      </c>
      <c r="F93" s="11">
        <f t="shared" si="24"/>
        <v>0.8412151581584717</v>
      </c>
      <c r="G93" s="11">
        <f t="shared" si="24"/>
        <v>0.92524056254626208</v>
      </c>
      <c r="H93" s="11">
        <f t="shared" si="24"/>
        <v>0.85201131750522818</v>
      </c>
    </row>
    <row r="94" spans="2:8" x14ac:dyDescent="0.25">
      <c r="B94" s="42" t="s">
        <v>75</v>
      </c>
      <c r="C94" s="8" t="s">
        <v>17</v>
      </c>
      <c r="D94" s="9">
        <v>516</v>
      </c>
      <c r="E94" s="9">
        <v>778</v>
      </c>
      <c r="F94" s="9">
        <v>3891</v>
      </c>
      <c r="G94" s="9">
        <v>1157</v>
      </c>
      <c r="H94" s="10">
        <f>SUM(D94:G94)</f>
        <v>6342</v>
      </c>
    </row>
    <row r="95" spans="2:8" x14ac:dyDescent="0.25">
      <c r="B95" s="43"/>
      <c r="C95" s="8" t="s">
        <v>18</v>
      </c>
      <c r="D95" s="9">
        <v>642</v>
      </c>
      <c r="E95" s="9">
        <v>1001</v>
      </c>
      <c r="F95" s="9">
        <v>4671</v>
      </c>
      <c r="G95" s="9">
        <v>1220</v>
      </c>
      <c r="H95" s="10">
        <f>SUM(D95:G95)</f>
        <v>7534</v>
      </c>
    </row>
    <row r="96" spans="2:8" x14ac:dyDescent="0.25">
      <c r="B96" s="44"/>
      <c r="C96" s="8" t="s">
        <v>19</v>
      </c>
      <c r="D96" s="11">
        <f>IFERROR((D94/D95),0)</f>
        <v>0.80373831775700932</v>
      </c>
      <c r="E96" s="11">
        <f t="shared" ref="E96:H96" si="25">IFERROR((E94/E95),0)</f>
        <v>0.77722277722277722</v>
      </c>
      <c r="F96" s="11">
        <f t="shared" si="25"/>
        <v>0.83301220295439948</v>
      </c>
      <c r="G96" s="11">
        <f t="shared" si="25"/>
        <v>0.94836065573770489</v>
      </c>
      <c r="H96" s="11">
        <f t="shared" si="25"/>
        <v>0.84178391292805943</v>
      </c>
    </row>
    <row r="97" spans="2:8" x14ac:dyDescent="0.25">
      <c r="B97" s="42" t="s">
        <v>76</v>
      </c>
      <c r="C97" s="8" t="s">
        <v>17</v>
      </c>
      <c r="D97" s="9">
        <v>180</v>
      </c>
      <c r="E97" s="9">
        <v>208</v>
      </c>
      <c r="F97" s="9">
        <v>3177</v>
      </c>
      <c r="G97" s="9">
        <v>642</v>
      </c>
      <c r="H97" s="10">
        <f>SUM(D97:G97)</f>
        <v>4207</v>
      </c>
    </row>
    <row r="98" spans="2:8" x14ac:dyDescent="0.25">
      <c r="B98" s="43"/>
      <c r="C98" s="8" t="s">
        <v>18</v>
      </c>
      <c r="D98" s="9">
        <v>219</v>
      </c>
      <c r="E98" s="9">
        <v>252</v>
      </c>
      <c r="F98" s="9">
        <v>3666</v>
      </c>
      <c r="G98" s="9">
        <v>698</v>
      </c>
      <c r="H98" s="10">
        <f>SUM(D98:G98)</f>
        <v>4835</v>
      </c>
    </row>
    <row r="99" spans="2:8" x14ac:dyDescent="0.25">
      <c r="B99" s="44"/>
      <c r="C99" s="8" t="s">
        <v>19</v>
      </c>
      <c r="D99" s="11">
        <f>IFERROR((D97/D98),0)</f>
        <v>0.82191780821917804</v>
      </c>
      <c r="E99" s="11">
        <f t="shared" ref="E99:H99" si="26">IFERROR((E97/E98),0)</f>
        <v>0.82539682539682535</v>
      </c>
      <c r="F99" s="11">
        <f t="shared" si="26"/>
        <v>0.86661211129296234</v>
      </c>
      <c r="G99" s="11">
        <f t="shared" si="26"/>
        <v>0.91977077363896853</v>
      </c>
      <c r="H99" s="11">
        <f t="shared" si="26"/>
        <v>0.87011375387797307</v>
      </c>
    </row>
    <row r="100" spans="2:8" x14ac:dyDescent="0.25">
      <c r="B100" s="42" t="s">
        <v>77</v>
      </c>
      <c r="C100" s="8" t="s">
        <v>17</v>
      </c>
      <c r="D100" s="9">
        <v>118</v>
      </c>
      <c r="E100" s="9">
        <v>323</v>
      </c>
      <c r="F100" s="9">
        <v>2580</v>
      </c>
      <c r="G100" s="9">
        <v>528</v>
      </c>
      <c r="H100" s="10">
        <f>SUM(D100:G100)</f>
        <v>3549</v>
      </c>
    </row>
    <row r="101" spans="2:8" x14ac:dyDescent="0.25">
      <c r="B101" s="43"/>
      <c r="C101" s="8" t="s">
        <v>18</v>
      </c>
      <c r="D101" s="9">
        <v>182</v>
      </c>
      <c r="E101" s="9">
        <v>481</v>
      </c>
      <c r="F101" s="9">
        <v>3400</v>
      </c>
      <c r="G101" s="9">
        <v>593</v>
      </c>
      <c r="H101" s="10">
        <f>SUM(D101:G101)</f>
        <v>4656</v>
      </c>
    </row>
    <row r="102" spans="2:8" x14ac:dyDescent="0.25">
      <c r="B102" s="44"/>
      <c r="C102" s="8" t="s">
        <v>19</v>
      </c>
      <c r="D102" s="11">
        <f>IFERROR((D100/D101),0)</f>
        <v>0.64835164835164838</v>
      </c>
      <c r="E102" s="11">
        <f t="shared" ref="E102:H102" si="27">IFERROR((E100/E101),0)</f>
        <v>0.6715176715176715</v>
      </c>
      <c r="F102" s="11">
        <f t="shared" si="27"/>
        <v>0.75882352941176467</v>
      </c>
      <c r="G102" s="11">
        <f t="shared" si="27"/>
        <v>0.89038785834738621</v>
      </c>
      <c r="H102" s="11">
        <f t="shared" si="27"/>
        <v>0.76224226804123707</v>
      </c>
    </row>
    <row r="103" spans="2:8" x14ac:dyDescent="0.25">
      <c r="B103" s="42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79</v>
      </c>
      <c r="C106" s="8" t="s">
        <v>17</v>
      </c>
      <c r="D106" s="9">
        <v>265</v>
      </c>
      <c r="E106" s="9">
        <v>121</v>
      </c>
      <c r="F106" s="9">
        <v>2700</v>
      </c>
      <c r="G106" s="9">
        <v>1033</v>
      </c>
      <c r="H106" s="10">
        <f>SUM(D106:G106)</f>
        <v>4119</v>
      </c>
    </row>
    <row r="107" spans="2:8" x14ac:dyDescent="0.25">
      <c r="B107" s="43"/>
      <c r="C107" s="8" t="s">
        <v>18</v>
      </c>
      <c r="D107" s="9">
        <v>279</v>
      </c>
      <c r="E107" s="9">
        <v>127</v>
      </c>
      <c r="F107" s="9">
        <v>2885</v>
      </c>
      <c r="G107" s="9">
        <v>1084</v>
      </c>
      <c r="H107" s="10">
        <f>SUM(D107:G107)</f>
        <v>4375</v>
      </c>
    </row>
    <row r="108" spans="2:8" x14ac:dyDescent="0.25">
      <c r="B108" s="44"/>
      <c r="C108" s="8" t="s">
        <v>19</v>
      </c>
      <c r="D108" s="11">
        <f>IFERROR((D106/D107),0)</f>
        <v>0.94982078853046592</v>
      </c>
      <c r="E108" s="11">
        <f t="shared" ref="E108:H108" si="29">IFERROR((E106/E107),0)</f>
        <v>0.952755905511811</v>
      </c>
      <c r="F108" s="11">
        <f t="shared" si="29"/>
        <v>0.93587521663778162</v>
      </c>
      <c r="G108" s="11">
        <f t="shared" si="29"/>
        <v>0.95295202952029523</v>
      </c>
      <c r="H108" s="11">
        <f t="shared" si="29"/>
        <v>0.94148571428571426</v>
      </c>
    </row>
    <row r="109" spans="2:8" x14ac:dyDescent="0.25">
      <c r="B109" s="42" t="s">
        <v>80</v>
      </c>
      <c r="C109" s="8" t="s">
        <v>17</v>
      </c>
      <c r="D109" s="9">
        <v>45</v>
      </c>
      <c r="E109" s="9">
        <v>14</v>
      </c>
      <c r="F109" s="9">
        <v>2246</v>
      </c>
      <c r="G109" s="9">
        <v>262</v>
      </c>
      <c r="H109" s="10">
        <f>SUM(D109:G109)</f>
        <v>2567</v>
      </c>
    </row>
    <row r="110" spans="2:8" x14ac:dyDescent="0.25">
      <c r="B110" s="43"/>
      <c r="C110" s="8" t="s">
        <v>18</v>
      </c>
      <c r="D110" s="9">
        <v>46</v>
      </c>
      <c r="E110" s="9">
        <v>15</v>
      </c>
      <c r="F110" s="9">
        <v>2360</v>
      </c>
      <c r="G110" s="9">
        <v>272</v>
      </c>
      <c r="H110" s="10">
        <f>SUM(D110:G110)</f>
        <v>2693</v>
      </c>
    </row>
    <row r="111" spans="2:8" x14ac:dyDescent="0.25">
      <c r="B111" s="44"/>
      <c r="C111" s="8" t="s">
        <v>19</v>
      </c>
      <c r="D111" s="11">
        <f>IFERROR((D109/D110),0)</f>
        <v>0.97826086956521741</v>
      </c>
      <c r="E111" s="11">
        <f t="shared" ref="E111:H111" si="30">IFERROR((E109/E110),0)</f>
        <v>0.93333333333333335</v>
      </c>
      <c r="F111" s="11">
        <f t="shared" si="30"/>
        <v>0.95169491525423733</v>
      </c>
      <c r="G111" s="11">
        <f t="shared" si="30"/>
        <v>0.96323529411764708</v>
      </c>
      <c r="H111" s="11">
        <f t="shared" si="30"/>
        <v>0.95321203119197917</v>
      </c>
    </row>
    <row r="112" spans="2:8" x14ac:dyDescent="0.25">
      <c r="B112" s="42" t="s">
        <v>81</v>
      </c>
      <c r="C112" s="8" t="s">
        <v>17</v>
      </c>
      <c r="D112" s="9">
        <v>141</v>
      </c>
      <c r="E112" s="9">
        <v>115</v>
      </c>
      <c r="F112" s="9">
        <v>2764</v>
      </c>
      <c r="G112" s="9">
        <v>1037</v>
      </c>
      <c r="H112" s="10">
        <f>SUM(D112:G112)</f>
        <v>4057</v>
      </c>
    </row>
    <row r="113" spans="2:8" x14ac:dyDescent="0.25">
      <c r="B113" s="43"/>
      <c r="C113" s="8" t="s">
        <v>18</v>
      </c>
      <c r="D113" s="9">
        <v>223</v>
      </c>
      <c r="E113" s="9">
        <v>168</v>
      </c>
      <c r="F113" s="9">
        <v>3857</v>
      </c>
      <c r="G113" s="9">
        <v>1241</v>
      </c>
      <c r="H113" s="10">
        <f>SUM(D113:G113)</f>
        <v>5489</v>
      </c>
    </row>
    <row r="114" spans="2:8" x14ac:dyDescent="0.25">
      <c r="B114" s="44"/>
      <c r="C114" s="8" t="s">
        <v>19</v>
      </c>
      <c r="D114" s="11">
        <f>IFERROR((D112/D113),0)</f>
        <v>0.63228699551569512</v>
      </c>
      <c r="E114" s="11">
        <f t="shared" ref="E114:H114" si="31">IFERROR((E112/E113),0)</f>
        <v>0.68452380952380953</v>
      </c>
      <c r="F114" s="11">
        <f t="shared" si="31"/>
        <v>0.7166191340420015</v>
      </c>
      <c r="G114" s="11">
        <f t="shared" si="31"/>
        <v>0.83561643835616439</v>
      </c>
      <c r="H114" s="11">
        <f t="shared" si="31"/>
        <v>0.73911459282200764</v>
      </c>
    </row>
    <row r="115" spans="2:8" x14ac:dyDescent="0.25">
      <c r="B115" s="42" t="s">
        <v>82</v>
      </c>
      <c r="C115" s="8" t="s">
        <v>17</v>
      </c>
      <c r="D115" s="9">
        <v>87</v>
      </c>
      <c r="E115" s="9">
        <v>14</v>
      </c>
      <c r="F115" s="9">
        <v>1104</v>
      </c>
      <c r="G115" s="9">
        <v>286</v>
      </c>
      <c r="H115" s="10">
        <f>SUM(D115:G115)</f>
        <v>1491</v>
      </c>
    </row>
    <row r="116" spans="2:8" x14ac:dyDescent="0.25">
      <c r="B116" s="43"/>
      <c r="C116" s="8" t="s">
        <v>18</v>
      </c>
      <c r="D116" s="9">
        <v>141</v>
      </c>
      <c r="E116" s="9">
        <v>23</v>
      </c>
      <c r="F116" s="9">
        <v>1592</v>
      </c>
      <c r="G116" s="9">
        <v>447</v>
      </c>
      <c r="H116" s="10">
        <f>SUM(D116:G116)</f>
        <v>2203</v>
      </c>
    </row>
    <row r="117" spans="2:8" x14ac:dyDescent="0.25">
      <c r="B117" s="44"/>
      <c r="C117" s="8" t="s">
        <v>19</v>
      </c>
      <c r="D117" s="11">
        <f>IFERROR((D115/D116),0)</f>
        <v>0.61702127659574468</v>
      </c>
      <c r="E117" s="11">
        <f t="shared" ref="E117:H117" si="32">IFERROR((E115/E116),0)</f>
        <v>0.60869565217391308</v>
      </c>
      <c r="F117" s="11">
        <f t="shared" si="32"/>
        <v>0.69346733668341709</v>
      </c>
      <c r="G117" s="11">
        <f t="shared" si="32"/>
        <v>0.63982102908277405</v>
      </c>
      <c r="H117" s="11">
        <f t="shared" si="32"/>
        <v>0.67680435769405356</v>
      </c>
    </row>
    <row r="118" spans="2:8" x14ac:dyDescent="0.25">
      <c r="B118" s="70" t="s">
        <v>53</v>
      </c>
      <c r="C118" s="12" t="s">
        <v>17</v>
      </c>
      <c r="D118" s="10">
        <f>D13+D16+D19+D22+D25+D28+D31+D34+D37+D40+D43+D46+D49+D55+D58+D64+D79+D82+D85+D88+D91+D94+D97+D100+D106+D109+D112+D115+D67+D70+D73+D76+D61</f>
        <v>6965</v>
      </c>
      <c r="E118" s="10">
        <f t="shared" ref="D118:H119" si="33">E13+E16+E19+E22+E25+E28+E31+E34+E37+E40+E43+E46+E49+E55+E58+E64+E79+E82+E85+E88+E91+E94+E97+E100+E106+E109+E112+E115+E67+E70+E73+E76+E61</f>
        <v>8183</v>
      </c>
      <c r="F118" s="10">
        <f t="shared" si="33"/>
        <v>107106</v>
      </c>
      <c r="G118" s="10">
        <f t="shared" si="33"/>
        <v>31893</v>
      </c>
      <c r="H118" s="10">
        <f>H13+H16+H19+H22+H25+H28+H31+H34+H37+H40+H43+H46+H49+H52+H55+H58+H64+H79+H82+H85+H88+H91+H94+H97+H100+H103+H106+H109+H112+H115+H67+H70+H73+H76+H61</f>
        <v>154147</v>
      </c>
    </row>
    <row r="119" spans="2:8" x14ac:dyDescent="0.25">
      <c r="B119" s="70"/>
      <c r="C119" s="12" t="s">
        <v>18</v>
      </c>
      <c r="D119" s="10">
        <f t="shared" si="33"/>
        <v>8733</v>
      </c>
      <c r="E119" s="10">
        <f t="shared" si="33"/>
        <v>10336</v>
      </c>
      <c r="F119" s="10">
        <f t="shared" si="33"/>
        <v>130409</v>
      </c>
      <c r="G119" s="10">
        <f t="shared" si="33"/>
        <v>35795</v>
      </c>
      <c r="H119" s="10">
        <f>H14+H17+H20+H23+H26+H29+H32+H35+H38+H41+H44+H47+H50+H53+H56+H59+H65+H80+H83+H86+H89+H92+H95+H98+H101+H104+H107+H110+H113+H116+H68+H71+H74+H77+H62</f>
        <v>185273</v>
      </c>
    </row>
    <row r="120" spans="2:8" x14ac:dyDescent="0.25">
      <c r="B120" s="70"/>
      <c r="C120" s="12" t="s">
        <v>19</v>
      </c>
      <c r="D120" s="13">
        <f>IFERROR((D118/D119),0)</f>
        <v>0.79754952479102259</v>
      </c>
      <c r="E120" s="13">
        <f t="shared" ref="E120:H120" si="34">IFERROR((E118/E119),0)</f>
        <v>0.79169891640866874</v>
      </c>
      <c r="F120" s="13">
        <f t="shared" si="34"/>
        <v>0.82130834528291763</v>
      </c>
      <c r="G120" s="13">
        <f t="shared" si="34"/>
        <v>0.89099036178237179</v>
      </c>
      <c r="H120" s="40">
        <f t="shared" si="34"/>
        <v>0.83199926594808737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H8" sqref="H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5" t="s">
        <v>21</v>
      </c>
      <c r="C2" s="65"/>
      <c r="D2" s="65"/>
      <c r="E2" s="65"/>
    </row>
    <row r="3" spans="2:5" ht="15" x14ac:dyDescent="0.2">
      <c r="B3" s="66" t="s">
        <v>22</v>
      </c>
      <c r="C3" s="66"/>
      <c r="D3" s="66"/>
      <c r="E3" s="66"/>
    </row>
    <row r="4" spans="2:5" ht="15" x14ac:dyDescent="0.25">
      <c r="B4" s="65" t="s">
        <v>1</v>
      </c>
      <c r="C4" s="65"/>
      <c r="D4" s="65"/>
      <c r="E4" s="65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59">
        <v>2017</v>
      </c>
    </row>
    <row r="8" spans="2:5" ht="15" x14ac:dyDescent="0.25">
      <c r="B8" s="25" t="s">
        <v>4</v>
      </c>
      <c r="C8" s="25" t="s">
        <v>134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1" t="s">
        <v>24</v>
      </c>
      <c r="D10" s="71"/>
      <c r="E10" s="71"/>
    </row>
    <row r="11" spans="2:5" x14ac:dyDescent="0.2">
      <c r="C11" s="71"/>
      <c r="D11" s="71"/>
      <c r="E11" s="71"/>
    </row>
    <row r="13" spans="2:5" ht="43.5" customHeight="1" x14ac:dyDescent="0.2">
      <c r="B13" s="62" t="s">
        <v>9</v>
      </c>
      <c r="C13" s="28" t="s">
        <v>25</v>
      </c>
      <c r="D13" s="28" t="s">
        <v>26</v>
      </c>
      <c r="E13" s="62" t="s">
        <v>27</v>
      </c>
    </row>
    <row r="14" spans="2:5" x14ac:dyDescent="0.2">
      <c r="B14" s="29" t="s">
        <v>54</v>
      </c>
      <c r="C14" s="30">
        <v>142</v>
      </c>
      <c r="D14" s="30">
        <v>7339</v>
      </c>
      <c r="E14" s="31">
        <f t="shared" ref="E14:E49" si="0">IFERROR((C14/D14),0)</f>
        <v>1.9348685106962801E-2</v>
      </c>
    </row>
    <row r="15" spans="2:5" x14ac:dyDescent="0.2">
      <c r="B15" s="29" t="s">
        <v>55</v>
      </c>
      <c r="C15" s="30">
        <v>327</v>
      </c>
      <c r="D15" s="30">
        <v>13491</v>
      </c>
      <c r="E15" s="31">
        <f t="shared" si="0"/>
        <v>2.4238381142984211E-2</v>
      </c>
    </row>
    <row r="16" spans="2:5" x14ac:dyDescent="0.2">
      <c r="B16" s="29" t="s">
        <v>56</v>
      </c>
      <c r="C16" s="30">
        <v>78</v>
      </c>
      <c r="D16" s="30">
        <v>4582</v>
      </c>
      <c r="E16" s="31">
        <f t="shared" si="0"/>
        <v>1.7023134002618942E-2</v>
      </c>
    </row>
    <row r="17" spans="2:5" x14ac:dyDescent="0.2">
      <c r="B17" s="29" t="s">
        <v>57</v>
      </c>
      <c r="C17" s="30">
        <v>103</v>
      </c>
      <c r="D17" s="30">
        <v>7145</v>
      </c>
      <c r="E17" s="31">
        <f t="shared" si="0"/>
        <v>1.4415675297410778E-2</v>
      </c>
    </row>
    <row r="18" spans="2:5" x14ac:dyDescent="0.2">
      <c r="B18" s="29" t="s">
        <v>58</v>
      </c>
      <c r="C18" s="30">
        <v>244</v>
      </c>
      <c r="D18" s="30">
        <v>5105</v>
      </c>
      <c r="E18" s="31">
        <f t="shared" si="0"/>
        <v>4.7796278158667972E-2</v>
      </c>
    </row>
    <row r="19" spans="2:5" x14ac:dyDescent="0.2">
      <c r="B19" s="29" t="s">
        <v>59</v>
      </c>
      <c r="C19" s="30">
        <v>87</v>
      </c>
      <c r="D19" s="30">
        <v>6346</v>
      </c>
      <c r="E19" s="31">
        <f t="shared" si="0"/>
        <v>1.3709423258745667E-2</v>
      </c>
    </row>
    <row r="20" spans="2:5" x14ac:dyDescent="0.2">
      <c r="B20" s="29" t="s">
        <v>60</v>
      </c>
      <c r="C20" s="30">
        <v>204</v>
      </c>
      <c r="D20" s="30">
        <v>4251</v>
      </c>
      <c r="E20" s="31">
        <f t="shared" si="0"/>
        <v>4.7988708539167257E-2</v>
      </c>
    </row>
    <row r="21" spans="2:5" x14ac:dyDescent="0.2">
      <c r="B21" s="29" t="s">
        <v>61</v>
      </c>
      <c r="C21" s="30">
        <v>128</v>
      </c>
      <c r="D21" s="30">
        <v>3299</v>
      </c>
      <c r="E21" s="31">
        <f t="shared" si="0"/>
        <v>3.8799636253410125E-2</v>
      </c>
    </row>
    <row r="22" spans="2:5" x14ac:dyDescent="0.2">
      <c r="B22" s="29" t="s">
        <v>62</v>
      </c>
      <c r="C22" s="30">
        <v>40</v>
      </c>
      <c r="D22" s="30">
        <v>2763</v>
      </c>
      <c r="E22" s="31">
        <f t="shared" si="0"/>
        <v>1.4477017734346724E-2</v>
      </c>
    </row>
    <row r="23" spans="2:5" x14ac:dyDescent="0.2">
      <c r="B23" s="29" t="s">
        <v>63</v>
      </c>
      <c r="C23" s="30">
        <v>134</v>
      </c>
      <c r="D23" s="30">
        <v>4198</v>
      </c>
      <c r="E23" s="31">
        <f t="shared" si="0"/>
        <v>3.1919961886612676E-2</v>
      </c>
    </row>
    <row r="24" spans="2:5" x14ac:dyDescent="0.2">
      <c r="B24" s="29" t="s">
        <v>64</v>
      </c>
      <c r="C24" s="30">
        <v>55</v>
      </c>
      <c r="D24" s="30">
        <v>4643</v>
      </c>
      <c r="E24" s="31">
        <f t="shared" si="0"/>
        <v>1.1845789360327375E-2</v>
      </c>
    </row>
    <row r="25" spans="2:5" x14ac:dyDescent="0.2">
      <c r="B25" s="29" t="s">
        <v>65</v>
      </c>
      <c r="C25" s="30">
        <v>11</v>
      </c>
      <c r="D25" s="30">
        <v>2127</v>
      </c>
      <c r="E25" s="31">
        <f t="shared" si="0"/>
        <v>5.171603196991067E-3</v>
      </c>
    </row>
    <row r="26" spans="2:5" x14ac:dyDescent="0.2">
      <c r="B26" s="29" t="s">
        <v>66</v>
      </c>
      <c r="C26" s="30">
        <v>9</v>
      </c>
      <c r="D26" s="30">
        <v>2162</v>
      </c>
      <c r="E26" s="31">
        <f t="shared" si="0"/>
        <v>4.1628122109158188E-3</v>
      </c>
    </row>
    <row r="27" spans="2:5" x14ac:dyDescent="0.2">
      <c r="B27" s="29" t="s">
        <v>67</v>
      </c>
      <c r="C27" s="30" t="s">
        <v>96</v>
      </c>
      <c r="D27" s="30" t="s">
        <v>96</v>
      </c>
      <c r="E27" s="31">
        <f t="shared" si="0"/>
        <v>0</v>
      </c>
    </row>
    <row r="28" spans="2:5" x14ac:dyDescent="0.2">
      <c r="B28" s="29" t="s">
        <v>68</v>
      </c>
      <c r="C28" s="30">
        <v>61</v>
      </c>
      <c r="D28" s="30">
        <v>4503</v>
      </c>
      <c r="E28" s="31">
        <f t="shared" si="0"/>
        <v>1.3546524539196091E-2</v>
      </c>
    </row>
    <row r="29" spans="2:5" x14ac:dyDescent="0.2">
      <c r="B29" s="29" t="s">
        <v>95</v>
      </c>
      <c r="C29" s="30">
        <v>12</v>
      </c>
      <c r="D29" s="30">
        <v>6235</v>
      </c>
      <c r="E29" s="31">
        <f t="shared" si="0"/>
        <v>1.9246190858059342E-3</v>
      </c>
    </row>
    <row r="30" spans="2:5" x14ac:dyDescent="0.2">
      <c r="B30" s="29" t="s">
        <v>92</v>
      </c>
      <c r="C30" s="30">
        <v>20</v>
      </c>
      <c r="D30" s="30">
        <v>11778</v>
      </c>
      <c r="E30" s="31">
        <f t="shared" si="0"/>
        <v>1.6980811682798438E-3</v>
      </c>
    </row>
    <row r="31" spans="2:5" x14ac:dyDescent="0.2">
      <c r="B31" s="29" t="s">
        <v>69</v>
      </c>
      <c r="C31" s="30">
        <v>109</v>
      </c>
      <c r="D31" s="30">
        <v>3340</v>
      </c>
      <c r="E31" s="31">
        <f t="shared" si="0"/>
        <v>3.2634730538922158E-2</v>
      </c>
    </row>
    <row r="32" spans="2:5" x14ac:dyDescent="0.2">
      <c r="B32" s="29" t="s">
        <v>89</v>
      </c>
      <c r="C32" s="30">
        <v>46</v>
      </c>
      <c r="D32" s="30">
        <v>6439</v>
      </c>
      <c r="E32" s="31">
        <f t="shared" si="0"/>
        <v>7.1439664544183882E-3</v>
      </c>
    </row>
    <row r="33" spans="2:5" x14ac:dyDescent="0.2">
      <c r="B33" s="29" t="s">
        <v>91</v>
      </c>
      <c r="C33" s="30">
        <v>383</v>
      </c>
      <c r="D33" s="30">
        <v>18080</v>
      </c>
      <c r="E33" s="31">
        <f t="shared" si="0"/>
        <v>2.1183628318584072E-2</v>
      </c>
    </row>
    <row r="34" spans="2:5" x14ac:dyDescent="0.2">
      <c r="B34" s="29" t="s">
        <v>94</v>
      </c>
      <c r="C34" s="30">
        <v>89</v>
      </c>
      <c r="D34" s="30">
        <v>5730</v>
      </c>
      <c r="E34" s="31">
        <f t="shared" si="0"/>
        <v>1.5532286212914486E-2</v>
      </c>
    </row>
    <row r="35" spans="2:5" x14ac:dyDescent="0.2">
      <c r="B35" s="29" t="s">
        <v>93</v>
      </c>
      <c r="C35" s="30">
        <v>39</v>
      </c>
      <c r="D35" s="30">
        <v>4601</v>
      </c>
      <c r="E35" s="31">
        <f t="shared" si="0"/>
        <v>8.4764181699630518E-3</v>
      </c>
    </row>
    <row r="36" spans="2:5" x14ac:dyDescent="0.2">
      <c r="B36" s="29" t="s">
        <v>70</v>
      </c>
      <c r="C36" s="30">
        <v>10</v>
      </c>
      <c r="D36" s="30">
        <v>1668</v>
      </c>
      <c r="E36" s="31">
        <f t="shared" si="0"/>
        <v>5.9952038369304557E-3</v>
      </c>
    </row>
    <row r="37" spans="2:5" x14ac:dyDescent="0.2">
      <c r="B37" s="29" t="s">
        <v>71</v>
      </c>
      <c r="C37" s="30">
        <v>42</v>
      </c>
      <c r="D37" s="30">
        <v>5302</v>
      </c>
      <c r="E37" s="31">
        <f t="shared" si="0"/>
        <v>7.9215390418709928E-3</v>
      </c>
    </row>
    <row r="38" spans="2:5" x14ac:dyDescent="0.2">
      <c r="B38" s="29" t="s">
        <v>72</v>
      </c>
      <c r="C38" s="30">
        <v>202</v>
      </c>
      <c r="D38" s="30">
        <v>5730</v>
      </c>
      <c r="E38" s="31">
        <f t="shared" si="0"/>
        <v>3.5253054101221641E-2</v>
      </c>
    </row>
    <row r="39" spans="2:5" x14ac:dyDescent="0.2">
      <c r="B39" s="29" t="s">
        <v>73</v>
      </c>
      <c r="C39" s="30">
        <v>197</v>
      </c>
      <c r="D39" s="30">
        <v>4502</v>
      </c>
      <c r="E39" s="31">
        <f t="shared" si="0"/>
        <v>4.3758329631274989E-2</v>
      </c>
    </row>
    <row r="40" spans="2:5" x14ac:dyDescent="0.2">
      <c r="B40" s="29" t="s">
        <v>74</v>
      </c>
      <c r="C40" s="30">
        <v>82</v>
      </c>
      <c r="D40" s="30">
        <v>8129</v>
      </c>
      <c r="E40" s="31">
        <f t="shared" si="0"/>
        <v>1.0087341616434986E-2</v>
      </c>
    </row>
    <row r="41" spans="2:5" x14ac:dyDescent="0.2">
      <c r="B41" s="29" t="s">
        <v>75</v>
      </c>
      <c r="C41" s="30">
        <v>127</v>
      </c>
      <c r="D41" s="30">
        <v>7534</v>
      </c>
      <c r="E41" s="31">
        <f t="shared" si="0"/>
        <v>1.6856915317228563E-2</v>
      </c>
    </row>
    <row r="42" spans="2:5" x14ac:dyDescent="0.2">
      <c r="B42" s="29" t="s">
        <v>76</v>
      </c>
      <c r="C42" s="30">
        <v>2</v>
      </c>
      <c r="D42" s="30">
        <v>4835</v>
      </c>
      <c r="E42" s="31">
        <f t="shared" si="0"/>
        <v>4.1365046535677351E-4</v>
      </c>
    </row>
    <row r="43" spans="2:5" x14ac:dyDescent="0.2">
      <c r="B43" s="29" t="s">
        <v>77</v>
      </c>
      <c r="C43" s="30">
        <v>56</v>
      </c>
      <c r="D43" s="30">
        <v>4656</v>
      </c>
      <c r="E43" s="31">
        <f t="shared" si="0"/>
        <v>1.2027491408934709E-2</v>
      </c>
    </row>
    <row r="44" spans="2:5" x14ac:dyDescent="0.2">
      <c r="B44" s="29" t="s">
        <v>78</v>
      </c>
      <c r="C44" s="30" t="s">
        <v>96</v>
      </c>
      <c r="D44" s="30" t="s">
        <v>96</v>
      </c>
      <c r="E44" s="31">
        <f t="shared" si="0"/>
        <v>0</v>
      </c>
    </row>
    <row r="45" spans="2:5" x14ac:dyDescent="0.2">
      <c r="B45" s="29" t="s">
        <v>79</v>
      </c>
      <c r="C45" s="30">
        <v>41</v>
      </c>
      <c r="D45" s="30">
        <v>4375</v>
      </c>
      <c r="E45" s="31">
        <f t="shared" si="0"/>
        <v>9.3714285714285722E-3</v>
      </c>
    </row>
    <row r="46" spans="2:5" x14ac:dyDescent="0.2">
      <c r="B46" s="29" t="s">
        <v>80</v>
      </c>
      <c r="C46" s="30">
        <v>31</v>
      </c>
      <c r="D46" s="30">
        <v>2693</v>
      </c>
      <c r="E46" s="31">
        <f t="shared" si="0"/>
        <v>1.1511325659116228E-2</v>
      </c>
    </row>
    <row r="47" spans="2:5" x14ac:dyDescent="0.2">
      <c r="B47" s="29" t="s">
        <v>81</v>
      </c>
      <c r="C47" s="30">
        <v>138</v>
      </c>
      <c r="D47" s="30">
        <v>5489</v>
      </c>
      <c r="E47" s="31">
        <f t="shared" si="0"/>
        <v>2.5141191473856805E-2</v>
      </c>
    </row>
    <row r="48" spans="2:5" x14ac:dyDescent="0.2">
      <c r="B48" s="29" t="s">
        <v>82</v>
      </c>
      <c r="C48" s="30">
        <v>24</v>
      </c>
      <c r="D48" s="30">
        <v>2203</v>
      </c>
      <c r="E48" s="31">
        <f t="shared" si="0"/>
        <v>1.0894235133908307E-2</v>
      </c>
    </row>
    <row r="49" spans="2:5" x14ac:dyDescent="0.2">
      <c r="B49" s="15"/>
      <c r="C49" s="62">
        <f>SUM(C14:C48)</f>
        <v>3273</v>
      </c>
      <c r="D49" s="62">
        <f>SUM(D14:D48)</f>
        <v>185273</v>
      </c>
      <c r="E49" s="32">
        <f t="shared" si="0"/>
        <v>1.7665822866796566E-2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zoomScale="85" zoomScaleNormal="85" workbookViewId="0">
      <selection activeCell="C9" sqref="C9:E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5" t="s">
        <v>84</v>
      </c>
      <c r="C2" s="65"/>
      <c r="D2" s="65"/>
      <c r="E2" s="65"/>
    </row>
    <row r="3" spans="2:7" ht="15" customHeight="1" x14ac:dyDescent="0.25">
      <c r="B3" s="72" t="s">
        <v>85</v>
      </c>
      <c r="C3" s="72"/>
      <c r="D3" s="72"/>
      <c r="E3" s="72"/>
    </row>
    <row r="4" spans="2:7" x14ac:dyDescent="0.25">
      <c r="B4" s="65" t="s">
        <v>1</v>
      </c>
      <c r="C4" s="65"/>
      <c r="D4" s="65"/>
      <c r="E4" s="65"/>
    </row>
    <row r="5" spans="2:7" x14ac:dyDescent="0.25">
      <c r="D5" s="2"/>
      <c r="E5" s="2"/>
    </row>
    <row r="6" spans="2:7" x14ac:dyDescent="0.25">
      <c r="B6" s="25" t="s">
        <v>2</v>
      </c>
      <c r="C6" t="s">
        <v>88</v>
      </c>
      <c r="D6" s="26"/>
    </row>
    <row r="7" spans="2:7" x14ac:dyDescent="0.25">
      <c r="B7" s="25" t="s">
        <v>3</v>
      </c>
      <c r="C7" s="41">
        <v>2017</v>
      </c>
      <c r="D7" s="26"/>
    </row>
    <row r="8" spans="2:7" x14ac:dyDescent="0.25">
      <c r="B8" s="25" t="s">
        <v>4</v>
      </c>
      <c r="C8" t="s">
        <v>135</v>
      </c>
      <c r="D8" s="26"/>
    </row>
    <row r="9" spans="2:7" ht="15" customHeight="1" x14ac:dyDescent="0.25">
      <c r="B9" s="25" t="s">
        <v>6</v>
      </c>
      <c r="C9" s="73" t="s">
        <v>30</v>
      </c>
      <c r="D9" s="73"/>
      <c r="E9" s="73"/>
    </row>
    <row r="10" spans="2:7" ht="15" customHeight="1" x14ac:dyDescent="0.25">
      <c r="B10" s="25" t="s">
        <v>5</v>
      </c>
      <c r="C10" s="71" t="s">
        <v>31</v>
      </c>
      <c r="D10" s="71"/>
      <c r="E10" s="71"/>
    </row>
    <row r="11" spans="2:7" x14ac:dyDescent="0.25">
      <c r="B11" s="25"/>
      <c r="C11" s="71"/>
      <c r="D11" s="71"/>
      <c r="E11" s="71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86</v>
      </c>
      <c r="C14" s="47">
        <v>148</v>
      </c>
      <c r="D14" s="52">
        <v>4025</v>
      </c>
      <c r="E14" s="53">
        <f>IFERROR(C14/D14,"")</f>
        <v>3.6770186335403729E-2</v>
      </c>
      <c r="G14" s="56"/>
    </row>
    <row r="15" spans="2:7" x14ac:dyDescent="0.25">
      <c r="B15" s="38" t="s">
        <v>87</v>
      </c>
      <c r="C15" s="47">
        <v>909</v>
      </c>
      <c r="D15" s="52">
        <v>69046</v>
      </c>
      <c r="E15" s="53">
        <f>IFERROR(C15/D15,"")</f>
        <v>1.3165136285954291E-2</v>
      </c>
      <c r="G15" s="56"/>
    </row>
    <row r="16" spans="2:7" x14ac:dyDescent="0.25">
      <c r="B16" s="38" t="s">
        <v>48</v>
      </c>
      <c r="C16" s="47">
        <v>28675</v>
      </c>
      <c r="D16" s="52">
        <v>802234</v>
      </c>
      <c r="E16" s="53">
        <f>IFERROR(C16/D16,"")</f>
        <v>3.5743935061341207E-2</v>
      </c>
      <c r="G16" s="57"/>
    </row>
    <row r="17" spans="2:7" x14ac:dyDescent="0.25">
      <c r="B17" s="16" t="s">
        <v>10</v>
      </c>
      <c r="C17" s="54">
        <f>SUM(C14:C16)</f>
        <v>29732</v>
      </c>
      <c r="D17" s="54">
        <f>SUM(D14:D16)</f>
        <v>875305</v>
      </c>
      <c r="E17" s="55">
        <f>IFERROR(C17/D17,0)</f>
        <v>3.3967588440600702E-2</v>
      </c>
      <c r="G17" s="57"/>
    </row>
    <row r="18" spans="2:7" x14ac:dyDescent="0.25">
      <c r="G18" s="57"/>
    </row>
    <row r="19" spans="2:7" x14ac:dyDescent="0.25">
      <c r="C19" s="57"/>
      <c r="G19" s="56"/>
    </row>
    <row r="20" spans="2:7" x14ac:dyDescent="0.25">
      <c r="C20" s="57"/>
      <c r="D20" s="58"/>
      <c r="G20" s="56"/>
    </row>
    <row r="21" spans="2:7" x14ac:dyDescent="0.25">
      <c r="D21" s="58"/>
      <c r="E21" t="s">
        <v>133</v>
      </c>
      <c r="G21" s="56"/>
    </row>
    <row r="22" spans="2:7" x14ac:dyDescent="0.25">
      <c r="D22" s="58"/>
      <c r="G22" s="56"/>
    </row>
    <row r="23" spans="2:7" x14ac:dyDescent="0.25">
      <c r="D23" s="58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zoomScale="85" zoomScaleNormal="85" workbookViewId="0">
      <selection activeCell="H17" sqref="H1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5" t="s">
        <v>36</v>
      </c>
      <c r="C2" s="65"/>
      <c r="D2" s="65"/>
      <c r="E2" s="65"/>
    </row>
    <row r="3" spans="2:9" ht="15" customHeight="1" x14ac:dyDescent="0.25">
      <c r="B3" s="72" t="s">
        <v>37</v>
      </c>
      <c r="C3" s="72"/>
      <c r="D3" s="72"/>
      <c r="E3" s="72"/>
    </row>
    <row r="4" spans="2:9" x14ac:dyDescent="0.25">
      <c r="B4" s="65" t="s">
        <v>1</v>
      </c>
      <c r="C4" s="65"/>
      <c r="D4" s="65"/>
      <c r="E4" s="65"/>
    </row>
    <row r="5" spans="2:9" x14ac:dyDescent="0.25">
      <c r="B5" s="60"/>
      <c r="C5" s="60"/>
      <c r="D5" s="60"/>
      <c r="E5" s="60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9">
        <v>2017</v>
      </c>
    </row>
    <row r="8" spans="2:9" x14ac:dyDescent="0.25">
      <c r="B8" t="s">
        <v>4</v>
      </c>
      <c r="C8" t="s">
        <v>134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7" t="s">
        <v>39</v>
      </c>
      <c r="D10" s="67"/>
      <c r="E10" s="67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2029312</v>
      </c>
      <c r="D13" s="47">
        <v>2029312</v>
      </c>
      <c r="E13" s="48">
        <v>1</v>
      </c>
      <c r="I13" s="49"/>
    </row>
    <row r="14" spans="2:9" x14ac:dyDescent="0.25">
      <c r="B14" s="50">
        <v>102</v>
      </c>
      <c r="C14" s="47">
        <v>11220</v>
      </c>
      <c r="D14" s="47">
        <v>11220</v>
      </c>
      <c r="E14" s="48">
        <v>1</v>
      </c>
      <c r="I14" s="49"/>
    </row>
    <row r="15" spans="2:9" x14ac:dyDescent="0.25">
      <c r="B15" s="50">
        <v>103</v>
      </c>
      <c r="C15" s="47">
        <v>75339</v>
      </c>
      <c r="D15" s="47">
        <v>75339</v>
      </c>
      <c r="E15" s="4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697476</v>
      </c>
      <c r="D17" s="47">
        <v>802234</v>
      </c>
      <c r="E17" s="48">
        <v>0.86941715260136065</v>
      </c>
    </row>
    <row r="18" spans="2:5" x14ac:dyDescent="0.25">
      <c r="B18" s="50">
        <v>102</v>
      </c>
      <c r="C18" s="47">
        <v>3782</v>
      </c>
      <c r="D18" s="47">
        <v>4025</v>
      </c>
      <c r="E18" s="48">
        <v>0.93962732919254655</v>
      </c>
    </row>
    <row r="19" spans="2:5" x14ac:dyDescent="0.25">
      <c r="B19" s="38">
        <v>103</v>
      </c>
      <c r="C19" s="47">
        <v>66147</v>
      </c>
      <c r="D19" s="47">
        <v>69046</v>
      </c>
      <c r="E19" s="48">
        <v>0.95801349824754511</v>
      </c>
    </row>
    <row r="22" spans="2:5" x14ac:dyDescent="0.25">
      <c r="B22" s="34" t="s">
        <v>132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2017-11-16T22:18:50Z</dcterms:modified>
</cp:coreProperties>
</file>