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7520" windowHeight="9735"/>
  </bookViews>
  <sheets>
    <sheet name="Anexo F (CSA)" sheetId="8" r:id="rId1"/>
    <sheet name="Anexo G (TEAP)" sheetId="16" r:id="rId2"/>
    <sheet name="Anexo H (DAP)" sheetId="17" r:id="rId3"/>
    <sheet name="Anexo I (CAT)" sheetId="12" r:id="rId4"/>
    <sheet name="Anexo J (AVH)" sheetId="15" r:id="rId5"/>
  </sheets>
  <definedNames>
    <definedName name="_xlnm._FilterDatabase" localSheetId="4" hidden="1">'Anexo J (AVH)'!$B$12:$E$16</definedName>
  </definedNames>
  <calcPr calcId="145621"/>
</workbook>
</file>

<file path=xl/calcChain.xml><?xml version="1.0" encoding="utf-8"?>
<calcChain xmlns="http://schemas.openxmlformats.org/spreadsheetml/2006/main">
  <c r="E44" i="17" l="1"/>
  <c r="D44" i="17"/>
  <c r="C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D105" i="16"/>
  <c r="G104" i="16"/>
  <c r="F104" i="16"/>
  <c r="E104" i="16"/>
  <c r="E105" i="16" s="1"/>
  <c r="D104" i="16"/>
  <c r="G103" i="16"/>
  <c r="G105" i="16" s="1"/>
  <c r="F103" i="16"/>
  <c r="F105" i="16" s="1"/>
  <c r="E103" i="16"/>
  <c r="D103" i="16"/>
  <c r="G102" i="16"/>
  <c r="F102" i="16"/>
  <c r="E102" i="16"/>
  <c r="D102" i="16"/>
  <c r="H101" i="16"/>
  <c r="H102" i="16" s="1"/>
  <c r="H100" i="16"/>
  <c r="G99" i="16"/>
  <c r="F99" i="16"/>
  <c r="E99" i="16"/>
  <c r="D99" i="16"/>
  <c r="H98" i="16"/>
  <c r="H97" i="16"/>
  <c r="H99" i="16" s="1"/>
  <c r="G96" i="16"/>
  <c r="F96" i="16"/>
  <c r="E96" i="16"/>
  <c r="D96" i="16"/>
  <c r="H95" i="16"/>
  <c r="H94" i="16"/>
  <c r="H96" i="16" s="1"/>
  <c r="H93" i="16"/>
  <c r="G93" i="16"/>
  <c r="F93" i="16"/>
  <c r="E93" i="16"/>
  <c r="D93" i="16"/>
  <c r="H92" i="16"/>
  <c r="H91" i="16"/>
  <c r="G90" i="16"/>
  <c r="F90" i="16"/>
  <c r="E90" i="16"/>
  <c r="D90" i="16"/>
  <c r="H89" i="16"/>
  <c r="H90" i="16" s="1"/>
  <c r="H88" i="16"/>
  <c r="G87" i="16"/>
  <c r="F87" i="16"/>
  <c r="E87" i="16"/>
  <c r="D87" i="16"/>
  <c r="H86" i="16"/>
  <c r="H85" i="16"/>
  <c r="H87" i="16" s="1"/>
  <c r="G84" i="16"/>
  <c r="F84" i="16"/>
  <c r="E84" i="16"/>
  <c r="D84" i="16"/>
  <c r="H83" i="16"/>
  <c r="H82" i="16"/>
  <c r="H84" i="16" s="1"/>
  <c r="H81" i="16"/>
  <c r="G81" i="16"/>
  <c r="F81" i="16"/>
  <c r="E81" i="16"/>
  <c r="D81" i="16"/>
  <c r="H80" i="16"/>
  <c r="H79" i="16"/>
  <c r="G78" i="16"/>
  <c r="F78" i="16"/>
  <c r="E78" i="16"/>
  <c r="D78" i="16"/>
  <c r="H77" i="16"/>
  <c r="H78" i="16" s="1"/>
  <c r="H76" i="16"/>
  <c r="G75" i="16"/>
  <c r="F75" i="16"/>
  <c r="E75" i="16"/>
  <c r="D75" i="16"/>
  <c r="H74" i="16"/>
  <c r="H73" i="16"/>
  <c r="H75" i="16" s="1"/>
  <c r="G72" i="16"/>
  <c r="F72" i="16"/>
  <c r="E72" i="16"/>
  <c r="D72" i="16"/>
  <c r="H71" i="16"/>
  <c r="H70" i="16"/>
  <c r="H72" i="16" s="1"/>
  <c r="H69" i="16"/>
  <c r="G69" i="16"/>
  <c r="F69" i="16"/>
  <c r="E69" i="16"/>
  <c r="D69" i="16"/>
  <c r="H68" i="16"/>
  <c r="H67" i="16"/>
  <c r="G66" i="16"/>
  <c r="F66" i="16"/>
  <c r="E66" i="16"/>
  <c r="D66" i="16"/>
  <c r="H65" i="16"/>
  <c r="H66" i="16" s="1"/>
  <c r="H64" i="16"/>
  <c r="G63" i="16"/>
  <c r="F63" i="16"/>
  <c r="E63" i="16"/>
  <c r="D63" i="16"/>
  <c r="H62" i="16"/>
  <c r="H61" i="16"/>
  <c r="H63" i="16" s="1"/>
  <c r="G60" i="16"/>
  <c r="F60" i="16"/>
  <c r="E60" i="16"/>
  <c r="D60" i="16"/>
  <c r="H59" i="16"/>
  <c r="H58" i="16"/>
  <c r="H60" i="16" s="1"/>
  <c r="H57" i="16"/>
  <c r="G57" i="16"/>
  <c r="F57" i="16"/>
  <c r="E57" i="16"/>
  <c r="D57" i="16"/>
  <c r="H56" i="16"/>
  <c r="H55" i="16"/>
  <c r="G54" i="16"/>
  <c r="F54" i="16"/>
  <c r="E54" i="16"/>
  <c r="D54" i="16"/>
  <c r="H53" i="16"/>
  <c r="H54" i="16" s="1"/>
  <c r="H52" i="16"/>
  <c r="G51" i="16"/>
  <c r="F51" i="16"/>
  <c r="E51" i="16"/>
  <c r="D51" i="16"/>
  <c r="H50" i="16"/>
  <c r="H49" i="16"/>
  <c r="H51" i="16" s="1"/>
  <c r="G48" i="16"/>
  <c r="F48" i="16"/>
  <c r="E48" i="16"/>
  <c r="D48" i="16"/>
  <c r="H47" i="16"/>
  <c r="H46" i="16"/>
  <c r="H48" i="16" s="1"/>
  <c r="H45" i="16"/>
  <c r="G45" i="16"/>
  <c r="F45" i="16"/>
  <c r="E45" i="16"/>
  <c r="D45" i="16"/>
  <c r="H44" i="16"/>
  <c r="H43" i="16"/>
  <c r="G42" i="16"/>
  <c r="F42" i="16"/>
  <c r="E42" i="16"/>
  <c r="D42" i="16"/>
  <c r="H41" i="16"/>
  <c r="H42" i="16" s="1"/>
  <c r="H40" i="16"/>
  <c r="G39" i="16"/>
  <c r="F39" i="16"/>
  <c r="E39" i="16"/>
  <c r="D39" i="16"/>
  <c r="H38" i="16"/>
  <c r="H37" i="16"/>
  <c r="H39" i="16" s="1"/>
  <c r="G36" i="16"/>
  <c r="F36" i="16"/>
  <c r="E36" i="16"/>
  <c r="D36" i="16"/>
  <c r="H35" i="16"/>
  <c r="H34" i="16"/>
  <c r="H36" i="16" s="1"/>
  <c r="H33" i="16"/>
  <c r="G33" i="16"/>
  <c r="F33" i="16"/>
  <c r="E33" i="16"/>
  <c r="D33" i="16"/>
  <c r="H32" i="16"/>
  <c r="H31" i="16"/>
  <c r="G30" i="16"/>
  <c r="F30" i="16"/>
  <c r="E30" i="16"/>
  <c r="D30" i="16"/>
  <c r="H29" i="16"/>
  <c r="H30" i="16" s="1"/>
  <c r="H28" i="16"/>
  <c r="G27" i="16"/>
  <c r="F27" i="16"/>
  <c r="E27" i="16"/>
  <c r="D27" i="16"/>
  <c r="H26" i="16"/>
  <c r="H25" i="16"/>
  <c r="H27" i="16" s="1"/>
  <c r="G24" i="16"/>
  <c r="F24" i="16"/>
  <c r="E24" i="16"/>
  <c r="D24" i="16"/>
  <c r="H23" i="16"/>
  <c r="H22" i="16"/>
  <c r="H24" i="16" s="1"/>
  <c r="H21" i="16"/>
  <c r="G21" i="16"/>
  <c r="F21" i="16"/>
  <c r="E21" i="16"/>
  <c r="D21" i="16"/>
  <c r="H20" i="16"/>
  <c r="H19" i="16"/>
  <c r="G18" i="16"/>
  <c r="F18" i="16"/>
  <c r="E18" i="16"/>
  <c r="D18" i="16"/>
  <c r="H17" i="16"/>
  <c r="H18" i="16" s="1"/>
  <c r="H16" i="16"/>
  <c r="G15" i="16"/>
  <c r="F15" i="16"/>
  <c r="E15" i="16"/>
  <c r="D15" i="16"/>
  <c r="H14" i="16"/>
  <c r="H104" i="16" s="1"/>
  <c r="H13" i="16"/>
  <c r="H103" i="16" s="1"/>
  <c r="H105" i="16" s="1"/>
  <c r="H15" i="16" l="1"/>
  <c r="E21" i="15"/>
  <c r="E20" i="15"/>
  <c r="E19" i="15"/>
  <c r="E18" i="15"/>
  <c r="E16" i="15"/>
  <c r="E15" i="15"/>
  <c r="E14" i="15"/>
  <c r="E13" i="15"/>
  <c r="C48" i="8" l="1"/>
  <c r="D48" i="8"/>
  <c r="D18" i="12" l="1"/>
  <c r="C18" i="12"/>
  <c r="E17" i="12"/>
  <c r="E16" i="12"/>
  <c r="E15" i="12"/>
  <c r="E14" i="12"/>
  <c r="E18" i="12" l="1"/>
  <c r="E47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E48" i="8" l="1"/>
</calcChain>
</file>

<file path=xl/sharedStrings.xml><?xml version="1.0" encoding="utf-8"?>
<sst xmlns="http://schemas.openxmlformats.org/spreadsheetml/2006/main" count="280" uniqueCount="120">
  <si>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</si>
  <si>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</si>
  <si>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</si>
  <si>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</si>
  <si>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</si>
  <si>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</si>
  <si>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</si>
  <si>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</si>
  <si>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</si>
  <si>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</si>
  <si>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</si>
  <si>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</si>
  <si>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</si>
  <si>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</si>
  <si>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</si>
  <si>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</si>
  <si>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</si>
  <si>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</si>
  <si>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</si>
  <si>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</si>
  <si>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</si>
  <si>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</si>
  <si>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</si>
  <si>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</si>
  <si>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</si>
  <si>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</si>
  <si>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</si>
  <si>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</si>
  <si>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</si>
  <si>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</si>
  <si>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</si>
  <si>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</si>
  <si>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</si>
  <si>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</si>
  <si>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</si>
  <si>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</si>
  <si>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</si>
  <si>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</si>
  <si>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</si>
  <si>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</si>
  <si>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</si>
  <si>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</si>
  <si>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</si>
  <si>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</si>
  <si>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</si>
  <si>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</si>
  <si>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</si>
  <si>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</si>
  <si>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</si>
  <si>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</si>
  <si>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</si>
  <si>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</si>
  <si>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</si>
  <si>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</si>
  <si>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</si>
  <si>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</si>
  <si>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</si>
  <si>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</si>
  <si>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</si>
  <si>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</si>
  <si>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</si>
  <si>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</si>
  <si>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</si>
  <si>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</si>
  <si>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</si>
  <si>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</si>
  <si>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</si>
  <si>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</si>
  <si>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</si>
  <si>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</si>
  <si>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</si>
  <si>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</si>
  <si>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</si>
  <si>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</si>
  <si>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</si>
  <si>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</si>
  <si>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</si>
  <si>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</si>
  <si>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</si>
  <si>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</si>
  <si>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</si>
  <si>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</si>
  <si>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</si>
  <si>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</si>
  <si>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</si>
  <si>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</si>
  <si>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</si>
  <si>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</si>
  <si>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TP_Fiori</t>
  </si>
  <si>
    <t>TP Centro de Lima</t>
  </si>
  <si>
    <t>TP Fiori</t>
  </si>
  <si>
    <t>TP Chorrillos</t>
  </si>
  <si>
    <t>TP Huacho</t>
  </si>
  <si>
    <t>TP La Molina</t>
  </si>
  <si>
    <t>TP La Victoria</t>
  </si>
  <si>
    <t>TP Minka</t>
  </si>
  <si>
    <t>TP Miraflores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</si>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</sst>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0" fontId="1" fillId="2" borderId="2" xfId="1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3" fontId="1" fillId="2" borderId="2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9" fontId="4" fillId="2" borderId="1" xfId="1" applyFont="1" applyFill="1" applyBorder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showGridLines="0" tabSelected="1" zoomScale="85" zoomScaleNormal="85" workbookViewId="0"/>
  </sheetViews>
  <sheetFormatPr defaultColWidth="9.140625" defaultRowHeight="15" x14ac:dyDescent="0.25"/>
  <cols>
    <col min="1" max="1" width="5.7109375" customWidth="1"/>
    <col min="2" max="2" width="25.85546875" bestFit="1" customWidth="1"/>
    <col min="3" max="4" width="22.5703125" customWidth="1"/>
    <col min="5" max="5" width="14.140625" customWidth="1"/>
  </cols>
  <sheetData>
    <row r="2" spans="2:5" x14ac:dyDescent="0.25">
      <c r="B2" s="59" t="s">
        <v>28</v>
      </c>
      <c r="C2" s="59"/>
      <c r="D2" s="59"/>
      <c r="E2" s="59"/>
    </row>
    <row r="3" spans="2:5" x14ac:dyDescent="0.25">
      <c r="B3" s="60" t="s">
        <v>0</v>
      </c>
      <c r="C3" s="60"/>
      <c r="D3" s="60"/>
      <c r="E3" s="60"/>
    </row>
    <row r="4" spans="2:5" x14ac:dyDescent="0.25">
      <c r="B4" s="59" t="s">
        <v>1</v>
      </c>
      <c r="C4" s="59"/>
      <c r="D4" s="59"/>
      <c r="E4" s="59"/>
    </row>
    <row r="5" spans="2:5" x14ac:dyDescent="0.25">
      <c r="B5" s="18"/>
      <c r="C5" s="18"/>
      <c r="D5" s="18"/>
      <c r="E5" s="18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16">
        <v>2015</v>
      </c>
    </row>
    <row r="8" spans="2:5" x14ac:dyDescent="0.25">
      <c r="B8" t="s">
        <v>4</v>
      </c>
      <c r="C8" t="s">
        <v>119</v>
      </c>
    </row>
    <row r="9" spans="2:5" x14ac:dyDescent="0.25">
      <c r="B9" t="s">
        <v>6</v>
      </c>
      <c r="C9" s="57" t="s">
        <v>7</v>
      </c>
      <c r="D9" s="57"/>
    </row>
    <row r="10" spans="2:5" x14ac:dyDescent="0.25">
      <c r="B10" t="s">
        <v>5</v>
      </c>
      <c r="C10" s="58" t="s">
        <v>8</v>
      </c>
      <c r="D10" s="58"/>
    </row>
    <row r="11" spans="2:5" x14ac:dyDescent="0.25">
      <c r="C11" s="58"/>
      <c r="D11" s="58"/>
    </row>
    <row r="13" spans="2:5" ht="30" x14ac:dyDescent="0.25">
      <c r="B13" s="17" t="s">
        <v>9</v>
      </c>
      <c r="C13" s="45" t="s">
        <v>11</v>
      </c>
      <c r="D13" s="45" t="s">
        <v>12</v>
      </c>
      <c r="E13" s="6" t="s">
        <v>13</v>
      </c>
    </row>
    <row r="14" spans="2:5" x14ac:dyDescent="0.25">
      <c r="B14" s="3" t="s">
        <v>89</v>
      </c>
      <c r="C14" s="21">
        <v>0</v>
      </c>
      <c r="D14" s="22">
        <v>325</v>
      </c>
      <c r="E14" s="7">
        <f>IFERROR(C14/D14,0)</f>
        <v>0</v>
      </c>
    </row>
    <row r="15" spans="2:5" x14ac:dyDescent="0.25">
      <c r="B15" s="3" t="s">
        <v>90</v>
      </c>
      <c r="C15" s="21">
        <v>0</v>
      </c>
      <c r="D15" s="22">
        <v>242</v>
      </c>
      <c r="E15" s="7">
        <f t="shared" ref="E15:E48" si="0">IFERROR(C15/D15,0)</f>
        <v>0</v>
      </c>
    </row>
    <row r="16" spans="2:5" x14ac:dyDescent="0.25">
      <c r="B16" s="3" t="s">
        <v>91</v>
      </c>
      <c r="C16" s="21">
        <v>0</v>
      </c>
      <c r="D16" s="22">
        <v>330</v>
      </c>
      <c r="E16" s="7">
        <f t="shared" si="0"/>
        <v>0</v>
      </c>
    </row>
    <row r="17" spans="2:5" x14ac:dyDescent="0.25">
      <c r="B17" s="3" t="s">
        <v>92</v>
      </c>
      <c r="C17" s="21">
        <v>0</v>
      </c>
      <c r="D17" s="22">
        <v>242.5</v>
      </c>
      <c r="E17" s="7">
        <f t="shared" si="0"/>
        <v>0</v>
      </c>
    </row>
    <row r="18" spans="2:5" x14ac:dyDescent="0.25">
      <c r="B18" s="3" t="s">
        <v>93</v>
      </c>
      <c r="C18" s="21">
        <v>2.5499999999999998</v>
      </c>
      <c r="D18" s="22">
        <v>253</v>
      </c>
      <c r="E18" s="7">
        <f t="shared" si="0"/>
        <v>1.0079051383399209E-2</v>
      </c>
    </row>
    <row r="19" spans="2:5" x14ac:dyDescent="0.25">
      <c r="B19" s="3" t="s">
        <v>94</v>
      </c>
      <c r="C19" s="21">
        <v>0</v>
      </c>
      <c r="D19" s="22">
        <v>228</v>
      </c>
      <c r="E19" s="7">
        <f t="shared" si="0"/>
        <v>0</v>
      </c>
    </row>
    <row r="20" spans="2:5" x14ac:dyDescent="0.25">
      <c r="B20" s="3" t="s">
        <v>95</v>
      </c>
      <c r="C20" s="21">
        <v>11</v>
      </c>
      <c r="D20" s="22">
        <v>325</v>
      </c>
      <c r="E20" s="7">
        <f t="shared" si="0"/>
        <v>3.3846153846153845E-2</v>
      </c>
    </row>
    <row r="21" spans="2:5" x14ac:dyDescent="0.25">
      <c r="B21" s="3" t="s">
        <v>96</v>
      </c>
      <c r="C21" s="21">
        <v>0</v>
      </c>
      <c r="D21" s="22">
        <v>253</v>
      </c>
      <c r="E21" s="7">
        <f t="shared" si="0"/>
        <v>0</v>
      </c>
    </row>
    <row r="22" spans="2:5" x14ac:dyDescent="0.25">
      <c r="B22" s="3" t="s">
        <v>97</v>
      </c>
      <c r="C22" s="21">
        <v>0</v>
      </c>
      <c r="D22" s="22">
        <v>253</v>
      </c>
      <c r="E22" s="7">
        <f t="shared" si="0"/>
        <v>0</v>
      </c>
    </row>
    <row r="23" spans="2:5" x14ac:dyDescent="0.25">
      <c r="B23" s="3" t="s">
        <v>98</v>
      </c>
      <c r="C23" s="21">
        <v>0</v>
      </c>
      <c r="D23" s="22">
        <v>273.5</v>
      </c>
      <c r="E23" s="7">
        <f t="shared" si="0"/>
        <v>0</v>
      </c>
    </row>
    <row r="24" spans="2:5" x14ac:dyDescent="0.25">
      <c r="B24" s="3" t="s">
        <v>99</v>
      </c>
      <c r="C24" s="21">
        <v>0</v>
      </c>
      <c r="D24" s="22">
        <v>228</v>
      </c>
      <c r="E24" s="7">
        <f t="shared" si="0"/>
        <v>0</v>
      </c>
    </row>
    <row r="25" spans="2:5" x14ac:dyDescent="0.25">
      <c r="B25" s="3" t="s">
        <v>100</v>
      </c>
      <c r="C25" s="21">
        <v>0</v>
      </c>
      <c r="D25" s="22">
        <v>253</v>
      </c>
      <c r="E25" s="7">
        <f t="shared" si="0"/>
        <v>0</v>
      </c>
    </row>
    <row r="26" spans="2:5" x14ac:dyDescent="0.25">
      <c r="B26" s="3" t="s">
        <v>101</v>
      </c>
      <c r="C26" s="21">
        <v>0</v>
      </c>
      <c r="D26" s="22">
        <v>253</v>
      </c>
      <c r="E26" s="7">
        <f t="shared" si="0"/>
        <v>0</v>
      </c>
    </row>
    <row r="27" spans="2:5" x14ac:dyDescent="0.25">
      <c r="B27" s="3" t="s">
        <v>102</v>
      </c>
      <c r="C27" s="21">
        <v>0</v>
      </c>
      <c r="D27" s="22">
        <v>242.5</v>
      </c>
      <c r="E27" s="7">
        <f t="shared" si="0"/>
        <v>0</v>
      </c>
    </row>
    <row r="28" spans="2:5" x14ac:dyDescent="0.25">
      <c r="B28" s="3" t="s">
        <v>103</v>
      </c>
      <c r="C28" s="21">
        <v>0</v>
      </c>
      <c r="D28" s="22">
        <v>242.5</v>
      </c>
      <c r="E28" s="7">
        <f t="shared" si="0"/>
        <v>0</v>
      </c>
    </row>
    <row r="29" spans="2:5" x14ac:dyDescent="0.25">
      <c r="B29" s="3" t="s">
        <v>104</v>
      </c>
      <c r="C29" s="21">
        <v>0</v>
      </c>
      <c r="D29" s="22">
        <v>243</v>
      </c>
      <c r="E29" s="7">
        <f t="shared" si="0"/>
        <v>0</v>
      </c>
    </row>
    <row r="30" spans="2:5" x14ac:dyDescent="0.25">
      <c r="B30" s="3" t="s">
        <v>105</v>
      </c>
      <c r="C30" s="21">
        <v>0</v>
      </c>
      <c r="D30" s="22">
        <v>222</v>
      </c>
      <c r="E30" s="7">
        <f t="shared" si="0"/>
        <v>0</v>
      </c>
    </row>
    <row r="31" spans="2:5" x14ac:dyDescent="0.25">
      <c r="B31" s="3" t="s">
        <v>106</v>
      </c>
      <c r="C31" s="21">
        <v>0</v>
      </c>
      <c r="D31" s="22">
        <v>201</v>
      </c>
      <c r="E31" s="7">
        <f t="shared" si="0"/>
        <v>0</v>
      </c>
    </row>
    <row r="32" spans="2:5" x14ac:dyDescent="0.25">
      <c r="B32" s="3" t="s">
        <v>107</v>
      </c>
      <c r="C32" s="21">
        <v>0</v>
      </c>
      <c r="D32" s="22">
        <v>243</v>
      </c>
      <c r="E32" s="7">
        <f t="shared" si="0"/>
        <v>0</v>
      </c>
    </row>
    <row r="33" spans="2:5" x14ac:dyDescent="0.25">
      <c r="B33" s="3" t="s">
        <v>108</v>
      </c>
      <c r="C33" s="21">
        <v>0</v>
      </c>
      <c r="D33" s="22">
        <v>222</v>
      </c>
      <c r="E33" s="7">
        <f t="shared" si="0"/>
        <v>0</v>
      </c>
    </row>
    <row r="34" spans="2:5" x14ac:dyDescent="0.25">
      <c r="B34" s="3" t="s">
        <v>109</v>
      </c>
      <c r="C34" s="21">
        <v>0</v>
      </c>
      <c r="D34" s="22">
        <v>222</v>
      </c>
      <c r="E34" s="7">
        <f t="shared" si="0"/>
        <v>0</v>
      </c>
    </row>
    <row r="35" spans="2:5" x14ac:dyDescent="0.25">
      <c r="B35" s="3" t="s">
        <v>110</v>
      </c>
      <c r="C35" s="21">
        <v>0</v>
      </c>
      <c r="D35" s="22">
        <v>222</v>
      </c>
      <c r="E35" s="7">
        <f t="shared" si="0"/>
        <v>0</v>
      </c>
    </row>
    <row r="36" spans="2:5" x14ac:dyDescent="0.25">
      <c r="B36" s="3" t="s">
        <v>111</v>
      </c>
      <c r="C36" s="21">
        <v>0</v>
      </c>
      <c r="D36" s="22">
        <v>222</v>
      </c>
      <c r="E36" s="7">
        <f t="shared" si="0"/>
        <v>0</v>
      </c>
    </row>
    <row r="37" spans="2:5" x14ac:dyDescent="0.25">
      <c r="B37" s="3" t="s">
        <v>112</v>
      </c>
      <c r="C37" s="21">
        <v>0</v>
      </c>
      <c r="D37" s="22">
        <v>222</v>
      </c>
      <c r="E37" s="7">
        <f t="shared" si="0"/>
        <v>0</v>
      </c>
    </row>
    <row r="38" spans="2:5" x14ac:dyDescent="0.25">
      <c r="B38" s="3" t="s">
        <v>113</v>
      </c>
      <c r="C38" s="21">
        <v>0</v>
      </c>
      <c r="D38" s="22">
        <v>211.5</v>
      </c>
      <c r="E38" s="7">
        <f t="shared" si="0"/>
        <v>0</v>
      </c>
    </row>
    <row r="39" spans="2:5" x14ac:dyDescent="0.25">
      <c r="B39" s="3" t="s">
        <v>114</v>
      </c>
      <c r="C39" s="21">
        <v>0</v>
      </c>
      <c r="D39" s="22">
        <v>230</v>
      </c>
      <c r="E39" s="7">
        <f t="shared" si="0"/>
        <v>0</v>
      </c>
    </row>
    <row r="40" spans="2:5" x14ac:dyDescent="0.25">
      <c r="B40" s="3" t="s">
        <v>115</v>
      </c>
      <c r="C40" s="21">
        <v>0</v>
      </c>
      <c r="D40" s="22">
        <v>222</v>
      </c>
      <c r="E40" s="7">
        <f t="shared" si="0"/>
        <v>0</v>
      </c>
    </row>
    <row r="41" spans="2:5" x14ac:dyDescent="0.25">
      <c r="B41" s="3" t="s">
        <v>116</v>
      </c>
      <c r="C41" s="21">
        <v>0</v>
      </c>
      <c r="D41" s="22">
        <v>243</v>
      </c>
      <c r="E41" s="7">
        <f t="shared" si="0"/>
        <v>0</v>
      </c>
    </row>
    <row r="42" spans="2:5" x14ac:dyDescent="0.25">
      <c r="B42" s="3" t="s">
        <v>117</v>
      </c>
      <c r="C42" s="21">
        <v>0</v>
      </c>
      <c r="D42" s="22">
        <v>222</v>
      </c>
      <c r="E42" s="7">
        <f t="shared" si="0"/>
        <v>0</v>
      </c>
    </row>
    <row r="43" spans="2:5" x14ac:dyDescent="0.25">
      <c r="B43" s="3" t="s">
        <v>118</v>
      </c>
      <c r="C43" s="21">
        <v>0</v>
      </c>
      <c r="D43" s="22">
        <v>222</v>
      </c>
      <c r="E43" s="7">
        <f t="shared" si="0"/>
        <v>0</v>
      </c>
    </row>
    <row r="44" spans="2:5" x14ac:dyDescent="0.25">
      <c r="B44" s="3" t="s">
        <v>48</v>
      </c>
      <c r="C44" s="21">
        <v>0</v>
      </c>
      <c r="D44" s="22">
        <v>540</v>
      </c>
      <c r="E44" s="7">
        <f t="shared" si="0"/>
        <v>0</v>
      </c>
    </row>
    <row r="45" spans="2:5" x14ac:dyDescent="0.25">
      <c r="B45" s="3" t="s">
        <v>49</v>
      </c>
      <c r="C45" s="21">
        <v>0</v>
      </c>
      <c r="D45" s="22">
        <v>540</v>
      </c>
      <c r="E45" s="7">
        <f t="shared" si="0"/>
        <v>0</v>
      </c>
    </row>
    <row r="46" spans="2:5" x14ac:dyDescent="0.25">
      <c r="B46" s="3" t="s">
        <v>85</v>
      </c>
      <c r="C46" s="21">
        <v>0</v>
      </c>
      <c r="D46" s="22">
        <v>540</v>
      </c>
      <c r="E46" s="7">
        <f t="shared" si="0"/>
        <v>0</v>
      </c>
    </row>
    <row r="47" spans="2:5" x14ac:dyDescent="0.25">
      <c r="B47" s="3" t="s">
        <v>86</v>
      </c>
      <c r="C47" s="21">
        <v>0</v>
      </c>
      <c r="D47" s="22">
        <v>540</v>
      </c>
      <c r="E47" s="7">
        <f t="shared" si="0"/>
        <v>0</v>
      </c>
    </row>
    <row r="48" spans="2:5" x14ac:dyDescent="0.25">
      <c r="B48" s="4" t="s">
        <v>10</v>
      </c>
      <c r="C48" s="23">
        <f>SUM(C14:C47)</f>
        <v>13.55</v>
      </c>
      <c r="D48" s="40">
        <f>SUM(D14:D47)</f>
        <v>9473.5</v>
      </c>
      <c r="E48" s="46">
        <f t="shared" si="0"/>
        <v>1.430305589275347E-3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5"/>
  <sheetViews>
    <sheetView showGridLines="0" zoomScale="85" zoomScaleNormal="85" workbookViewId="0"/>
  </sheetViews>
  <sheetFormatPr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9" t="s">
        <v>29</v>
      </c>
      <c r="C2" s="59"/>
      <c r="D2" s="59"/>
      <c r="E2" s="59"/>
      <c r="F2" s="59"/>
      <c r="G2" s="59"/>
      <c r="H2" s="59"/>
      <c r="K2" s="54"/>
    </row>
    <row r="3" spans="2:13" x14ac:dyDescent="0.2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x14ac:dyDescent="0.25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53">
        <v>2015</v>
      </c>
    </row>
    <row r="8" spans="2:13" x14ac:dyDescent="0.25">
      <c r="B8" t="s">
        <v>4</v>
      </c>
      <c r="C8" t="s">
        <v>119</v>
      </c>
    </row>
    <row r="9" spans="2:13" ht="15" customHeight="1" x14ac:dyDescent="0.25">
      <c r="B9" t="s">
        <v>6</v>
      </c>
      <c r="C9" s="57" t="s">
        <v>15</v>
      </c>
      <c r="D9" s="57"/>
      <c r="E9" s="57"/>
      <c r="F9" s="57"/>
      <c r="I9" s="2"/>
      <c r="J9" s="1"/>
      <c r="K9" s="1"/>
      <c r="L9" s="1"/>
    </row>
    <row r="10" spans="2:13" ht="15" customHeight="1" x14ac:dyDescent="0.25">
      <c r="B10" t="s">
        <v>5</v>
      </c>
      <c r="C10" s="63" t="s">
        <v>16</v>
      </c>
      <c r="D10" s="63"/>
      <c r="E10" s="63"/>
      <c r="F10" s="63"/>
      <c r="G10" s="5"/>
      <c r="I10" s="64"/>
      <c r="J10" s="64"/>
      <c r="K10" s="64"/>
      <c r="L10" s="64"/>
      <c r="M10" s="5"/>
    </row>
    <row r="12" spans="2:13" x14ac:dyDescent="0.25">
      <c r="B12" s="65" t="s">
        <v>9</v>
      </c>
      <c r="C12" s="65"/>
      <c r="D12" s="55" t="s">
        <v>50</v>
      </c>
      <c r="E12" s="55" t="s">
        <v>20</v>
      </c>
      <c r="F12" s="24" t="s">
        <v>51</v>
      </c>
      <c r="G12" s="24" t="s">
        <v>52</v>
      </c>
      <c r="H12" s="24" t="s">
        <v>53</v>
      </c>
    </row>
    <row r="13" spans="2:13" x14ac:dyDescent="0.25">
      <c r="B13" s="61" t="s">
        <v>54</v>
      </c>
      <c r="C13" s="8" t="s">
        <v>17</v>
      </c>
      <c r="D13" s="9">
        <v>202</v>
      </c>
      <c r="E13" s="9">
        <v>15</v>
      </c>
      <c r="F13" s="9">
        <v>1016</v>
      </c>
      <c r="G13" s="9">
        <v>253</v>
      </c>
      <c r="H13" s="10">
        <f>SUM(D13:G13)</f>
        <v>1486</v>
      </c>
    </row>
    <row r="14" spans="2:13" x14ac:dyDescent="0.25">
      <c r="B14" s="61"/>
      <c r="C14" s="8" t="s">
        <v>18</v>
      </c>
      <c r="D14" s="9">
        <v>355</v>
      </c>
      <c r="E14" s="9">
        <v>63</v>
      </c>
      <c r="F14" s="9">
        <v>3784</v>
      </c>
      <c r="G14" s="9">
        <v>490</v>
      </c>
      <c r="H14" s="10">
        <f>SUM(D14:G14)</f>
        <v>4692</v>
      </c>
    </row>
    <row r="15" spans="2:13" x14ac:dyDescent="0.25">
      <c r="B15" s="61"/>
      <c r="C15" s="8" t="s">
        <v>19</v>
      </c>
      <c r="D15" s="11">
        <f>IFERROR((D13/D14),0)</f>
        <v>0.56901408450704227</v>
      </c>
      <c r="E15" s="11">
        <f t="shared" ref="E15:H15" si="0">IFERROR((E13/E14),0)</f>
        <v>0.23809523809523808</v>
      </c>
      <c r="F15" s="11">
        <f t="shared" si="0"/>
        <v>0.26849894291754756</v>
      </c>
      <c r="G15" s="11">
        <f t="shared" si="0"/>
        <v>0.51632653061224487</v>
      </c>
      <c r="H15" s="11">
        <f t="shared" si="0"/>
        <v>0.31670929241261719</v>
      </c>
    </row>
    <row r="16" spans="2:13" x14ac:dyDescent="0.25">
      <c r="B16" s="61" t="s">
        <v>55</v>
      </c>
      <c r="C16" s="8" t="s">
        <v>17</v>
      </c>
      <c r="D16" s="9">
        <v>203</v>
      </c>
      <c r="E16" s="9">
        <v>123</v>
      </c>
      <c r="F16" s="9">
        <v>2952</v>
      </c>
      <c r="G16" s="9">
        <v>1392</v>
      </c>
      <c r="H16" s="10">
        <f>SUM(D16:G16)</f>
        <v>4670</v>
      </c>
    </row>
    <row r="17" spans="2:8" x14ac:dyDescent="0.25">
      <c r="B17" s="61"/>
      <c r="C17" s="8" t="s">
        <v>18</v>
      </c>
      <c r="D17" s="9">
        <v>333</v>
      </c>
      <c r="E17" s="9">
        <v>192</v>
      </c>
      <c r="F17" s="9">
        <v>4755</v>
      </c>
      <c r="G17" s="9">
        <v>1643</v>
      </c>
      <c r="H17" s="10">
        <f>SUM(D17:G17)</f>
        <v>6923</v>
      </c>
    </row>
    <row r="18" spans="2:8" x14ac:dyDescent="0.25">
      <c r="B18" s="61"/>
      <c r="C18" s="8" t="s">
        <v>19</v>
      </c>
      <c r="D18" s="11">
        <f>IFERROR((D16/D17),0)</f>
        <v>0.60960960960960964</v>
      </c>
      <c r="E18" s="11">
        <f t="shared" ref="E18:H18" si="1">IFERROR((E16/E17),0)</f>
        <v>0.640625</v>
      </c>
      <c r="F18" s="11">
        <f t="shared" si="1"/>
        <v>0.62082018927444793</v>
      </c>
      <c r="G18" s="11">
        <f t="shared" si="1"/>
        <v>0.84723067559342669</v>
      </c>
      <c r="H18" s="11">
        <f t="shared" si="1"/>
        <v>0.67456305070056333</v>
      </c>
    </row>
    <row r="19" spans="2:8" x14ac:dyDescent="0.25">
      <c r="B19" s="61" t="s">
        <v>56</v>
      </c>
      <c r="C19" s="8" t="s">
        <v>17</v>
      </c>
      <c r="D19" s="9">
        <v>30</v>
      </c>
      <c r="E19" s="9">
        <v>16</v>
      </c>
      <c r="F19" s="9">
        <v>1078</v>
      </c>
      <c r="G19" s="9">
        <v>223</v>
      </c>
      <c r="H19" s="10">
        <f>SUM(D19:G19)</f>
        <v>1347</v>
      </c>
    </row>
    <row r="20" spans="2:8" x14ac:dyDescent="0.25">
      <c r="B20" s="61"/>
      <c r="C20" s="8" t="s">
        <v>18</v>
      </c>
      <c r="D20" s="9">
        <v>52</v>
      </c>
      <c r="E20" s="9">
        <v>31</v>
      </c>
      <c r="F20" s="9">
        <v>1746</v>
      </c>
      <c r="G20" s="9">
        <v>312</v>
      </c>
      <c r="H20" s="10">
        <f>SUM(D20:G20)</f>
        <v>2141</v>
      </c>
    </row>
    <row r="21" spans="2:8" x14ac:dyDescent="0.25">
      <c r="B21" s="61"/>
      <c r="C21" s="8" t="s">
        <v>19</v>
      </c>
      <c r="D21" s="11">
        <f>IFERROR((D19/D20),0)</f>
        <v>0.57692307692307687</v>
      </c>
      <c r="E21" s="11">
        <f t="shared" ref="E21:H21" si="2">IFERROR((E19/E20),0)</f>
        <v>0.5161290322580645</v>
      </c>
      <c r="F21" s="11">
        <f t="shared" si="2"/>
        <v>0.61741122565864837</v>
      </c>
      <c r="G21" s="11">
        <f t="shared" si="2"/>
        <v>0.71474358974358976</v>
      </c>
      <c r="H21" s="11">
        <f t="shared" si="2"/>
        <v>0.62914525922466136</v>
      </c>
    </row>
    <row r="22" spans="2:8" x14ac:dyDescent="0.25">
      <c r="B22" s="61" t="s">
        <v>57</v>
      </c>
      <c r="C22" s="8" t="s">
        <v>17</v>
      </c>
      <c r="D22" s="9">
        <v>62</v>
      </c>
      <c r="E22" s="9">
        <v>20</v>
      </c>
      <c r="F22" s="9">
        <v>3592</v>
      </c>
      <c r="G22" s="9">
        <v>791</v>
      </c>
      <c r="H22" s="10">
        <f>SUM(D22:G22)</f>
        <v>4465</v>
      </c>
    </row>
    <row r="23" spans="2:8" x14ac:dyDescent="0.25">
      <c r="B23" s="61"/>
      <c r="C23" s="8" t="s">
        <v>18</v>
      </c>
      <c r="D23" s="9">
        <v>74</v>
      </c>
      <c r="E23" s="9">
        <v>25</v>
      </c>
      <c r="F23" s="9">
        <v>4943</v>
      </c>
      <c r="G23" s="9">
        <v>817</v>
      </c>
      <c r="H23" s="10">
        <f>SUM(D23:G23)</f>
        <v>5859</v>
      </c>
    </row>
    <row r="24" spans="2:8" x14ac:dyDescent="0.25">
      <c r="B24" s="61"/>
      <c r="C24" s="8" t="s">
        <v>19</v>
      </c>
      <c r="D24" s="11">
        <f>IFERROR((D22/D23),0)</f>
        <v>0.83783783783783783</v>
      </c>
      <c r="E24" s="11">
        <f t="shared" ref="E24:H24" si="3">IFERROR((E22/E23),0)</f>
        <v>0.8</v>
      </c>
      <c r="F24" s="11">
        <f t="shared" si="3"/>
        <v>0.72668419987861621</v>
      </c>
      <c r="G24" s="11">
        <f t="shared" si="3"/>
        <v>0.96817625458996326</v>
      </c>
      <c r="H24" s="11">
        <f t="shared" si="3"/>
        <v>0.76207543949479428</v>
      </c>
    </row>
    <row r="25" spans="2:8" x14ac:dyDescent="0.25">
      <c r="B25" s="61" t="s">
        <v>58</v>
      </c>
      <c r="C25" s="8" t="s">
        <v>17</v>
      </c>
      <c r="D25" s="9">
        <v>13</v>
      </c>
      <c r="E25" s="9">
        <v>9</v>
      </c>
      <c r="F25" s="9">
        <v>547</v>
      </c>
      <c r="G25" s="9">
        <v>180</v>
      </c>
      <c r="H25" s="10">
        <f>SUM(D25:G25)</f>
        <v>749</v>
      </c>
    </row>
    <row r="26" spans="2:8" x14ac:dyDescent="0.25">
      <c r="B26" s="61"/>
      <c r="C26" s="8" t="s">
        <v>18</v>
      </c>
      <c r="D26" s="9">
        <v>57</v>
      </c>
      <c r="E26" s="9">
        <v>44</v>
      </c>
      <c r="F26" s="9">
        <v>2113</v>
      </c>
      <c r="G26" s="9">
        <v>282</v>
      </c>
      <c r="H26" s="10">
        <f>SUM(D26:G26)</f>
        <v>2496</v>
      </c>
    </row>
    <row r="27" spans="2:8" x14ac:dyDescent="0.25">
      <c r="B27" s="61"/>
      <c r="C27" s="8" t="s">
        <v>19</v>
      </c>
      <c r="D27" s="11">
        <f>IFERROR((D25/D26),0)</f>
        <v>0.22807017543859648</v>
      </c>
      <c r="E27" s="11">
        <f t="shared" ref="E27:H27" si="4">IFERROR((E25/E26),0)</f>
        <v>0.20454545454545456</v>
      </c>
      <c r="F27" s="11">
        <f t="shared" si="4"/>
        <v>0.25887363937529578</v>
      </c>
      <c r="G27" s="11">
        <f t="shared" si="4"/>
        <v>0.63829787234042556</v>
      </c>
      <c r="H27" s="11">
        <f t="shared" si="4"/>
        <v>0.30008012820512819</v>
      </c>
    </row>
    <row r="28" spans="2:8" x14ac:dyDescent="0.25">
      <c r="B28" s="61" t="s">
        <v>59</v>
      </c>
      <c r="C28" s="8" t="s">
        <v>17</v>
      </c>
      <c r="D28" s="9">
        <v>99</v>
      </c>
      <c r="E28" s="9">
        <v>94</v>
      </c>
      <c r="F28" s="9">
        <v>2015</v>
      </c>
      <c r="G28" s="9">
        <v>408</v>
      </c>
      <c r="H28" s="10">
        <f>SUM(D28:G28)</f>
        <v>2616</v>
      </c>
    </row>
    <row r="29" spans="2:8" x14ac:dyDescent="0.25">
      <c r="B29" s="61"/>
      <c r="C29" s="8" t="s">
        <v>18</v>
      </c>
      <c r="D29" s="9">
        <v>149</v>
      </c>
      <c r="E29" s="9">
        <v>138</v>
      </c>
      <c r="F29" s="9">
        <v>2924</v>
      </c>
      <c r="G29" s="9">
        <v>525</v>
      </c>
      <c r="H29" s="10">
        <f>SUM(D29:G29)</f>
        <v>3736</v>
      </c>
    </row>
    <row r="30" spans="2:8" x14ac:dyDescent="0.25">
      <c r="B30" s="61"/>
      <c r="C30" s="8" t="s">
        <v>19</v>
      </c>
      <c r="D30" s="11">
        <f>IFERROR((D28/D29),0)</f>
        <v>0.66442953020134232</v>
      </c>
      <c r="E30" s="11">
        <f t="shared" ref="E30:H30" si="5">IFERROR((E28/E29),0)</f>
        <v>0.6811594202898551</v>
      </c>
      <c r="F30" s="11">
        <f t="shared" si="5"/>
        <v>0.689124487004104</v>
      </c>
      <c r="G30" s="11">
        <f t="shared" si="5"/>
        <v>0.77714285714285714</v>
      </c>
      <c r="H30" s="11">
        <f t="shared" si="5"/>
        <v>0.70021413276231259</v>
      </c>
    </row>
    <row r="31" spans="2:8" x14ac:dyDescent="0.25">
      <c r="B31" s="61" t="s">
        <v>88</v>
      </c>
      <c r="C31" s="8" t="s">
        <v>17</v>
      </c>
      <c r="D31" s="9">
        <v>204</v>
      </c>
      <c r="E31" s="9">
        <v>200</v>
      </c>
      <c r="F31" s="9">
        <v>2904</v>
      </c>
      <c r="G31" s="9">
        <v>580</v>
      </c>
      <c r="H31" s="10">
        <f>SUM(D31:G31)</f>
        <v>3888</v>
      </c>
    </row>
    <row r="32" spans="2:8" x14ac:dyDescent="0.25">
      <c r="B32" s="61"/>
      <c r="C32" s="8" t="s">
        <v>18</v>
      </c>
      <c r="D32" s="9">
        <v>338</v>
      </c>
      <c r="E32" s="9">
        <v>348</v>
      </c>
      <c r="F32" s="9">
        <v>4468</v>
      </c>
      <c r="G32" s="9">
        <v>668</v>
      </c>
      <c r="H32" s="10">
        <f>SUM(D32:G32)</f>
        <v>5822</v>
      </c>
    </row>
    <row r="33" spans="2:8" x14ac:dyDescent="0.25">
      <c r="B33" s="61"/>
      <c r="C33" s="8" t="s">
        <v>19</v>
      </c>
      <c r="D33" s="11">
        <f>IFERROR((D31/D32),0)</f>
        <v>0.60355029585798814</v>
      </c>
      <c r="E33" s="11">
        <f t="shared" ref="E33:H33" si="6">IFERROR((E31/E32),0)</f>
        <v>0.57471264367816088</v>
      </c>
      <c r="F33" s="11">
        <f t="shared" si="6"/>
        <v>0.64995523724261417</v>
      </c>
      <c r="G33" s="11">
        <f t="shared" si="6"/>
        <v>0.86826347305389218</v>
      </c>
      <c r="H33" s="11">
        <f t="shared" si="6"/>
        <v>0.66781174854002057</v>
      </c>
    </row>
    <row r="34" spans="2:8" x14ac:dyDescent="0.25">
      <c r="B34" s="61" t="s">
        <v>60</v>
      </c>
      <c r="C34" s="8" t="s">
        <v>17</v>
      </c>
      <c r="D34" s="9">
        <v>76</v>
      </c>
      <c r="E34" s="9">
        <v>12</v>
      </c>
      <c r="F34" s="9">
        <v>1221</v>
      </c>
      <c r="G34" s="9">
        <v>72</v>
      </c>
      <c r="H34" s="10">
        <f>SUM(D34:G34)</f>
        <v>1381</v>
      </c>
    </row>
    <row r="35" spans="2:8" x14ac:dyDescent="0.25">
      <c r="B35" s="61"/>
      <c r="C35" s="8" t="s">
        <v>18</v>
      </c>
      <c r="D35" s="9">
        <v>100</v>
      </c>
      <c r="E35" s="9">
        <v>18</v>
      </c>
      <c r="F35" s="9">
        <v>1615</v>
      </c>
      <c r="G35" s="9">
        <v>125</v>
      </c>
      <c r="H35" s="10">
        <f>SUM(D35:G35)</f>
        <v>1858</v>
      </c>
    </row>
    <row r="36" spans="2:8" x14ac:dyDescent="0.25">
      <c r="B36" s="61"/>
      <c r="C36" s="8" t="s">
        <v>19</v>
      </c>
      <c r="D36" s="11">
        <f>IFERROR((D34/D35),0)</f>
        <v>0.76</v>
      </c>
      <c r="E36" s="11">
        <f t="shared" ref="E36:H36" si="7">IFERROR((E34/E35),0)</f>
        <v>0.66666666666666663</v>
      </c>
      <c r="F36" s="11">
        <f t="shared" si="7"/>
        <v>0.7560371517027864</v>
      </c>
      <c r="G36" s="11">
        <f t="shared" si="7"/>
        <v>0.57599999999999996</v>
      </c>
      <c r="H36" s="11">
        <f t="shared" si="7"/>
        <v>0.74327233584499464</v>
      </c>
    </row>
    <row r="37" spans="2:8" x14ac:dyDescent="0.25">
      <c r="B37" s="61" t="s">
        <v>61</v>
      </c>
      <c r="C37" s="8" t="s">
        <v>17</v>
      </c>
      <c r="D37" s="9">
        <v>78</v>
      </c>
      <c r="E37" s="9">
        <v>29</v>
      </c>
      <c r="F37" s="9">
        <v>705</v>
      </c>
      <c r="G37" s="9">
        <v>59</v>
      </c>
      <c r="H37" s="10">
        <f>SUM(D37:G37)</f>
        <v>871</v>
      </c>
    </row>
    <row r="38" spans="2:8" x14ac:dyDescent="0.25">
      <c r="B38" s="61"/>
      <c r="C38" s="8" t="s">
        <v>18</v>
      </c>
      <c r="D38" s="9">
        <v>129</v>
      </c>
      <c r="E38" s="9">
        <v>62</v>
      </c>
      <c r="F38" s="9">
        <v>1107</v>
      </c>
      <c r="G38" s="9">
        <v>80</v>
      </c>
      <c r="H38" s="10">
        <f>SUM(D38:G38)</f>
        <v>1378</v>
      </c>
    </row>
    <row r="39" spans="2:8" x14ac:dyDescent="0.25">
      <c r="B39" s="61"/>
      <c r="C39" s="8" t="s">
        <v>19</v>
      </c>
      <c r="D39" s="11">
        <f>IFERROR((D37/D38),0)</f>
        <v>0.60465116279069764</v>
      </c>
      <c r="E39" s="11">
        <f t="shared" ref="E39:H39" si="8">IFERROR((E37/E38),0)</f>
        <v>0.46774193548387094</v>
      </c>
      <c r="F39" s="11">
        <f t="shared" si="8"/>
        <v>0.63685636856368566</v>
      </c>
      <c r="G39" s="11">
        <f t="shared" si="8"/>
        <v>0.73750000000000004</v>
      </c>
      <c r="H39" s="11">
        <f t="shared" si="8"/>
        <v>0.63207547169811318</v>
      </c>
    </row>
    <row r="40" spans="2:8" x14ac:dyDescent="0.25">
      <c r="B40" s="61" t="s">
        <v>62</v>
      </c>
      <c r="C40" s="8" t="s">
        <v>17</v>
      </c>
      <c r="D40" s="9">
        <v>27</v>
      </c>
      <c r="E40" s="9">
        <v>6</v>
      </c>
      <c r="F40" s="9">
        <v>520</v>
      </c>
      <c r="G40" s="9">
        <v>196</v>
      </c>
      <c r="H40" s="10">
        <f>SUM(D40:G40)</f>
        <v>749</v>
      </c>
    </row>
    <row r="41" spans="2:8" x14ac:dyDescent="0.25">
      <c r="B41" s="61"/>
      <c r="C41" s="8" t="s">
        <v>18</v>
      </c>
      <c r="D41" s="9">
        <v>97</v>
      </c>
      <c r="E41" s="9">
        <v>36</v>
      </c>
      <c r="F41" s="9">
        <v>2140</v>
      </c>
      <c r="G41" s="9">
        <v>280</v>
      </c>
      <c r="H41" s="10">
        <f>SUM(D41:G41)</f>
        <v>2553</v>
      </c>
    </row>
    <row r="42" spans="2:8" x14ac:dyDescent="0.25">
      <c r="B42" s="61"/>
      <c r="C42" s="8" t="s">
        <v>19</v>
      </c>
      <c r="D42" s="11">
        <f>IFERROR((D40/D41),0)</f>
        <v>0.27835051546391754</v>
      </c>
      <c r="E42" s="11">
        <f t="shared" ref="E42:H42" si="9">IFERROR((E40/E41),0)</f>
        <v>0.16666666666666666</v>
      </c>
      <c r="F42" s="11">
        <f t="shared" si="9"/>
        <v>0.24299065420560748</v>
      </c>
      <c r="G42" s="11">
        <f t="shared" si="9"/>
        <v>0.7</v>
      </c>
      <c r="H42" s="11">
        <f t="shared" si="9"/>
        <v>0.29338033685859771</v>
      </c>
    </row>
    <row r="43" spans="2:8" x14ac:dyDescent="0.25">
      <c r="B43" s="61" t="s">
        <v>63</v>
      </c>
      <c r="C43" s="8" t="s">
        <v>17</v>
      </c>
      <c r="D43" s="9">
        <v>43</v>
      </c>
      <c r="E43" s="9">
        <v>15</v>
      </c>
      <c r="F43" s="9">
        <v>770</v>
      </c>
      <c r="G43" s="9">
        <v>185</v>
      </c>
      <c r="H43" s="10">
        <f>SUM(D43:G43)</f>
        <v>1013</v>
      </c>
    </row>
    <row r="44" spans="2:8" x14ac:dyDescent="0.25">
      <c r="B44" s="61"/>
      <c r="C44" s="8" t="s">
        <v>18</v>
      </c>
      <c r="D44" s="9">
        <v>126</v>
      </c>
      <c r="E44" s="9">
        <v>48</v>
      </c>
      <c r="F44" s="9">
        <v>2546</v>
      </c>
      <c r="G44" s="9">
        <v>249</v>
      </c>
      <c r="H44" s="10">
        <f>SUM(D44:G44)</f>
        <v>2969</v>
      </c>
    </row>
    <row r="45" spans="2:8" x14ac:dyDescent="0.25">
      <c r="B45" s="61"/>
      <c r="C45" s="8" t="s">
        <v>19</v>
      </c>
      <c r="D45" s="11">
        <f>IFERROR((D43/D44),0)</f>
        <v>0.34126984126984128</v>
      </c>
      <c r="E45" s="11">
        <f t="shared" ref="E45:H45" si="10">IFERROR((E43/E44),0)</f>
        <v>0.3125</v>
      </c>
      <c r="F45" s="11">
        <f t="shared" si="10"/>
        <v>0.30243519245875883</v>
      </c>
      <c r="G45" s="11">
        <f t="shared" si="10"/>
        <v>0.74297188755020083</v>
      </c>
      <c r="H45" s="11">
        <f t="shared" si="10"/>
        <v>0.34119232064668237</v>
      </c>
    </row>
    <row r="46" spans="2:8" x14ac:dyDescent="0.25">
      <c r="B46" s="61" t="s">
        <v>64</v>
      </c>
      <c r="C46" s="8" t="s">
        <v>17</v>
      </c>
      <c r="D46" s="9">
        <v>7</v>
      </c>
      <c r="E46" s="9">
        <v>0</v>
      </c>
      <c r="F46" s="9">
        <v>434</v>
      </c>
      <c r="G46" s="9">
        <v>2</v>
      </c>
      <c r="H46" s="10">
        <f>SUM(D46:G46)</f>
        <v>443</v>
      </c>
    </row>
    <row r="47" spans="2:8" x14ac:dyDescent="0.25">
      <c r="B47" s="61"/>
      <c r="C47" s="8" t="s">
        <v>18</v>
      </c>
      <c r="D47" s="9">
        <v>10</v>
      </c>
      <c r="E47" s="9">
        <v>0</v>
      </c>
      <c r="F47" s="9">
        <v>791</v>
      </c>
      <c r="G47" s="9">
        <v>9</v>
      </c>
      <c r="H47" s="10">
        <f>SUM(D47:G47)</f>
        <v>810</v>
      </c>
    </row>
    <row r="48" spans="2:8" x14ac:dyDescent="0.25">
      <c r="B48" s="61"/>
      <c r="C48" s="8" t="s">
        <v>19</v>
      </c>
      <c r="D48" s="11">
        <f>IFERROR((D46/D47),0)</f>
        <v>0.7</v>
      </c>
      <c r="E48" s="11">
        <f t="shared" ref="E48:H48" si="11">IFERROR((E46/E47),0)</f>
        <v>0</v>
      </c>
      <c r="F48" s="11">
        <f t="shared" si="11"/>
        <v>0.54867256637168138</v>
      </c>
      <c r="G48" s="11">
        <f t="shared" si="11"/>
        <v>0.22222222222222221</v>
      </c>
      <c r="H48" s="11">
        <f t="shared" si="11"/>
        <v>0.54691358024691361</v>
      </c>
    </row>
    <row r="49" spans="2:8" x14ac:dyDescent="0.25">
      <c r="B49" s="61" t="s">
        <v>65</v>
      </c>
      <c r="C49" s="8" t="s">
        <v>17</v>
      </c>
      <c r="D49" s="9">
        <v>16</v>
      </c>
      <c r="E49" s="9">
        <v>2</v>
      </c>
      <c r="F49" s="9">
        <v>1321</v>
      </c>
      <c r="G49" s="9">
        <v>150</v>
      </c>
      <c r="H49" s="10">
        <f>SUM(D49:G49)</f>
        <v>1489</v>
      </c>
    </row>
    <row r="50" spans="2:8" x14ac:dyDescent="0.25">
      <c r="B50" s="61"/>
      <c r="C50" s="8" t="s">
        <v>18</v>
      </c>
      <c r="D50" s="9">
        <v>22</v>
      </c>
      <c r="E50" s="9">
        <v>2</v>
      </c>
      <c r="F50" s="9">
        <v>1562</v>
      </c>
      <c r="G50" s="9">
        <v>174</v>
      </c>
      <c r="H50" s="10">
        <f>SUM(D50:G50)</f>
        <v>1760</v>
      </c>
    </row>
    <row r="51" spans="2:8" x14ac:dyDescent="0.25">
      <c r="B51" s="61"/>
      <c r="C51" s="8" t="s">
        <v>19</v>
      </c>
      <c r="D51" s="11">
        <f>IFERROR((D49/D50),0)</f>
        <v>0.72727272727272729</v>
      </c>
      <c r="E51" s="11">
        <f t="shared" ref="E51:H51" si="12">IFERROR((E49/E50),0)</f>
        <v>1</v>
      </c>
      <c r="F51" s="11">
        <f t="shared" si="12"/>
        <v>0.8457106274007683</v>
      </c>
      <c r="G51" s="11">
        <f t="shared" si="12"/>
        <v>0.86206896551724133</v>
      </c>
      <c r="H51" s="11">
        <f t="shared" si="12"/>
        <v>0.84602272727272732</v>
      </c>
    </row>
    <row r="52" spans="2:8" x14ac:dyDescent="0.25">
      <c r="B52" s="61" t="s">
        <v>66</v>
      </c>
      <c r="C52" s="8" t="s">
        <v>17</v>
      </c>
      <c r="D52" s="9">
        <v>50</v>
      </c>
      <c r="E52" s="9">
        <v>62</v>
      </c>
      <c r="F52" s="9">
        <v>590</v>
      </c>
      <c r="G52" s="9">
        <v>246</v>
      </c>
      <c r="H52" s="10">
        <f>SUM(D52:G52)</f>
        <v>948</v>
      </c>
    </row>
    <row r="53" spans="2:8" x14ac:dyDescent="0.25">
      <c r="B53" s="61"/>
      <c r="C53" s="8" t="s">
        <v>18</v>
      </c>
      <c r="D53" s="9">
        <v>59</v>
      </c>
      <c r="E53" s="9">
        <v>78</v>
      </c>
      <c r="F53" s="9">
        <v>724</v>
      </c>
      <c r="G53" s="9">
        <v>256</v>
      </c>
      <c r="H53" s="10">
        <f>SUM(D53:G53)</f>
        <v>1117</v>
      </c>
    </row>
    <row r="54" spans="2:8" x14ac:dyDescent="0.25">
      <c r="B54" s="61"/>
      <c r="C54" s="8" t="s">
        <v>19</v>
      </c>
      <c r="D54" s="11">
        <f>IFERROR((D52/D53),0)</f>
        <v>0.84745762711864403</v>
      </c>
      <c r="E54" s="11">
        <f t="shared" ref="E54:H54" si="13">IFERROR((E52/E53),0)</f>
        <v>0.79487179487179482</v>
      </c>
      <c r="F54" s="11">
        <f t="shared" si="13"/>
        <v>0.81491712707182318</v>
      </c>
      <c r="G54" s="11">
        <f t="shared" si="13"/>
        <v>0.9609375</v>
      </c>
      <c r="H54" s="11">
        <f t="shared" si="13"/>
        <v>0.84870188003581015</v>
      </c>
    </row>
    <row r="55" spans="2:8" x14ac:dyDescent="0.25">
      <c r="B55" s="61" t="s">
        <v>67</v>
      </c>
      <c r="C55" s="8" t="s">
        <v>17</v>
      </c>
      <c r="D55" s="9">
        <v>45</v>
      </c>
      <c r="E55" s="9">
        <v>18</v>
      </c>
      <c r="F55" s="9">
        <v>1938</v>
      </c>
      <c r="G55" s="9">
        <v>103</v>
      </c>
      <c r="H55" s="10">
        <f>SUM(D55:G55)</f>
        <v>2104</v>
      </c>
    </row>
    <row r="56" spans="2:8" x14ac:dyDescent="0.25">
      <c r="B56" s="61"/>
      <c r="C56" s="8" t="s">
        <v>18</v>
      </c>
      <c r="D56" s="9">
        <v>65</v>
      </c>
      <c r="E56" s="9">
        <v>26</v>
      </c>
      <c r="F56" s="9">
        <v>2699</v>
      </c>
      <c r="G56" s="9">
        <v>125</v>
      </c>
      <c r="H56" s="10">
        <f>SUM(D56:G56)</f>
        <v>2915</v>
      </c>
    </row>
    <row r="57" spans="2:8" x14ac:dyDescent="0.25">
      <c r="B57" s="61"/>
      <c r="C57" s="8" t="s">
        <v>19</v>
      </c>
      <c r="D57" s="11">
        <f>IFERROR((D55/D56),0)</f>
        <v>0.69230769230769229</v>
      </c>
      <c r="E57" s="11">
        <f t="shared" ref="E57:H57" si="14">IFERROR((E55/E56),0)</f>
        <v>0.69230769230769229</v>
      </c>
      <c r="F57" s="11">
        <f t="shared" si="14"/>
        <v>0.71804371989625793</v>
      </c>
      <c r="G57" s="11">
        <f t="shared" si="14"/>
        <v>0.82399999999999995</v>
      </c>
      <c r="H57" s="11">
        <f t="shared" si="14"/>
        <v>0.72178387650085762</v>
      </c>
    </row>
    <row r="58" spans="2:8" x14ac:dyDescent="0.25">
      <c r="B58" s="61" t="s">
        <v>68</v>
      </c>
      <c r="C58" s="8" t="s">
        <v>17</v>
      </c>
      <c r="D58" s="9">
        <v>96</v>
      </c>
      <c r="E58" s="9">
        <v>51</v>
      </c>
      <c r="F58" s="9">
        <v>2784</v>
      </c>
      <c r="G58" s="9">
        <v>863</v>
      </c>
      <c r="H58" s="10">
        <f>SUM(D58:G58)</f>
        <v>3794</v>
      </c>
    </row>
    <row r="59" spans="2:8" x14ac:dyDescent="0.25">
      <c r="B59" s="61"/>
      <c r="C59" s="8" t="s">
        <v>18</v>
      </c>
      <c r="D59" s="9">
        <v>158</v>
      </c>
      <c r="E59" s="9">
        <v>92</v>
      </c>
      <c r="F59" s="9">
        <v>5141</v>
      </c>
      <c r="G59" s="9">
        <v>979</v>
      </c>
      <c r="H59" s="10">
        <f>SUM(D59:G59)</f>
        <v>6370</v>
      </c>
    </row>
    <row r="60" spans="2:8" x14ac:dyDescent="0.25">
      <c r="B60" s="61"/>
      <c r="C60" s="8" t="s">
        <v>19</v>
      </c>
      <c r="D60" s="11">
        <f>IFERROR((D58/D59),0)</f>
        <v>0.60759493670886078</v>
      </c>
      <c r="E60" s="11">
        <f t="shared" ref="E60:H60" si="15">IFERROR((E58/E59),0)</f>
        <v>0.55434782608695654</v>
      </c>
      <c r="F60" s="11">
        <f t="shared" si="15"/>
        <v>0.54152888543084998</v>
      </c>
      <c r="G60" s="11">
        <f t="shared" si="15"/>
        <v>0.88151174668028598</v>
      </c>
      <c r="H60" s="11">
        <f t="shared" si="15"/>
        <v>0.5956043956043956</v>
      </c>
    </row>
    <row r="61" spans="2:8" x14ac:dyDescent="0.25">
      <c r="B61" s="61" t="s">
        <v>69</v>
      </c>
      <c r="C61" s="8" t="s">
        <v>17</v>
      </c>
      <c r="D61" s="9">
        <v>55</v>
      </c>
      <c r="E61" s="9">
        <v>32</v>
      </c>
      <c r="F61" s="9">
        <v>1292</v>
      </c>
      <c r="G61" s="9">
        <v>315</v>
      </c>
      <c r="H61" s="10">
        <f>SUM(D61:G61)</f>
        <v>1694</v>
      </c>
    </row>
    <row r="62" spans="2:8" x14ac:dyDescent="0.25">
      <c r="B62" s="61"/>
      <c r="C62" s="8" t="s">
        <v>18</v>
      </c>
      <c r="D62" s="9">
        <v>72</v>
      </c>
      <c r="E62" s="9">
        <v>40</v>
      </c>
      <c r="F62" s="9">
        <v>1611</v>
      </c>
      <c r="G62" s="9">
        <v>363</v>
      </c>
      <c r="H62" s="10">
        <f>SUM(D62:G62)</f>
        <v>2086</v>
      </c>
    </row>
    <row r="63" spans="2:8" x14ac:dyDescent="0.25">
      <c r="B63" s="61"/>
      <c r="C63" s="8" t="s">
        <v>19</v>
      </c>
      <c r="D63" s="11">
        <f>IFERROR((D61/D62),0)</f>
        <v>0.76388888888888884</v>
      </c>
      <c r="E63" s="11">
        <f t="shared" ref="E63:H63" si="16">IFERROR((E61/E62),0)</f>
        <v>0.8</v>
      </c>
      <c r="F63" s="11">
        <f t="shared" si="16"/>
        <v>0.80198634388578527</v>
      </c>
      <c r="G63" s="11">
        <f t="shared" si="16"/>
        <v>0.86776859504132231</v>
      </c>
      <c r="H63" s="11">
        <f t="shared" si="16"/>
        <v>0.81208053691275173</v>
      </c>
    </row>
    <row r="64" spans="2:8" x14ac:dyDescent="0.25">
      <c r="B64" s="61" t="s">
        <v>70</v>
      </c>
      <c r="C64" s="8" t="s">
        <v>17</v>
      </c>
      <c r="D64" s="9">
        <v>5</v>
      </c>
      <c r="E64" s="9">
        <v>33</v>
      </c>
      <c r="F64" s="9">
        <v>858</v>
      </c>
      <c r="G64" s="9">
        <v>163</v>
      </c>
      <c r="H64" s="10">
        <f>SUM(D64:G64)</f>
        <v>1059</v>
      </c>
    </row>
    <row r="65" spans="2:8" x14ac:dyDescent="0.25">
      <c r="B65" s="61"/>
      <c r="C65" s="8" t="s">
        <v>18</v>
      </c>
      <c r="D65" s="9">
        <v>5</v>
      </c>
      <c r="E65" s="9">
        <v>38</v>
      </c>
      <c r="F65" s="9">
        <v>972</v>
      </c>
      <c r="G65" s="9">
        <v>175</v>
      </c>
      <c r="H65" s="10">
        <f>SUM(D65:G65)</f>
        <v>1190</v>
      </c>
    </row>
    <row r="66" spans="2:8" x14ac:dyDescent="0.25">
      <c r="B66" s="61"/>
      <c r="C66" s="8" t="s">
        <v>19</v>
      </c>
      <c r="D66" s="11">
        <f>IFERROR((D64/D65),0)</f>
        <v>1</v>
      </c>
      <c r="E66" s="11">
        <f t="shared" ref="E66:H66" si="17">IFERROR((E64/E65),0)</f>
        <v>0.86842105263157898</v>
      </c>
      <c r="F66" s="11">
        <f t="shared" si="17"/>
        <v>0.88271604938271608</v>
      </c>
      <c r="G66" s="11">
        <f t="shared" si="17"/>
        <v>0.93142857142857138</v>
      </c>
      <c r="H66" s="11">
        <f t="shared" si="17"/>
        <v>0.88991596638655457</v>
      </c>
    </row>
    <row r="67" spans="2:8" x14ac:dyDescent="0.25">
      <c r="B67" s="61" t="s">
        <v>71</v>
      </c>
      <c r="C67" s="8" t="s">
        <v>17</v>
      </c>
      <c r="D67" s="9">
        <v>47</v>
      </c>
      <c r="E67" s="9">
        <v>20</v>
      </c>
      <c r="F67" s="9">
        <v>1608</v>
      </c>
      <c r="G67" s="9">
        <v>156</v>
      </c>
      <c r="H67" s="10">
        <f>SUM(D67:G67)</f>
        <v>1831</v>
      </c>
    </row>
    <row r="68" spans="2:8" x14ac:dyDescent="0.25">
      <c r="B68" s="61"/>
      <c r="C68" s="8" t="s">
        <v>18</v>
      </c>
      <c r="D68" s="9">
        <v>76</v>
      </c>
      <c r="E68" s="9">
        <v>30</v>
      </c>
      <c r="F68" s="9">
        <v>2661</v>
      </c>
      <c r="G68" s="9">
        <v>227</v>
      </c>
      <c r="H68" s="10">
        <f>SUM(D68:G68)</f>
        <v>2994</v>
      </c>
    </row>
    <row r="69" spans="2:8" x14ac:dyDescent="0.25">
      <c r="B69" s="61"/>
      <c r="C69" s="8" t="s">
        <v>19</v>
      </c>
      <c r="D69" s="11">
        <f>IFERROR((D67/D68),0)</f>
        <v>0.61842105263157898</v>
      </c>
      <c r="E69" s="11">
        <f t="shared" ref="E69:H69" si="18">IFERROR((E67/E68),0)</f>
        <v>0.66666666666666663</v>
      </c>
      <c r="F69" s="11">
        <f t="shared" si="18"/>
        <v>0.60428410372040586</v>
      </c>
      <c r="G69" s="11">
        <f t="shared" si="18"/>
        <v>0.68722466960352424</v>
      </c>
      <c r="H69" s="11">
        <f t="shared" si="18"/>
        <v>0.61155644622578487</v>
      </c>
    </row>
    <row r="70" spans="2:8" x14ac:dyDescent="0.25">
      <c r="B70" s="61" t="s">
        <v>72</v>
      </c>
      <c r="C70" s="8" t="s">
        <v>17</v>
      </c>
      <c r="D70" s="9">
        <v>130</v>
      </c>
      <c r="E70" s="9">
        <v>131</v>
      </c>
      <c r="F70" s="9">
        <v>2313</v>
      </c>
      <c r="G70" s="9">
        <v>599</v>
      </c>
      <c r="H70" s="10">
        <f>SUM(D70:G70)</f>
        <v>3173</v>
      </c>
    </row>
    <row r="71" spans="2:8" x14ac:dyDescent="0.25">
      <c r="B71" s="61"/>
      <c r="C71" s="8" t="s">
        <v>18</v>
      </c>
      <c r="D71" s="9">
        <v>159</v>
      </c>
      <c r="E71" s="9">
        <v>168</v>
      </c>
      <c r="F71" s="9">
        <v>2970</v>
      </c>
      <c r="G71" s="9">
        <v>672</v>
      </c>
      <c r="H71" s="10">
        <f>SUM(D71:G71)</f>
        <v>3969</v>
      </c>
    </row>
    <row r="72" spans="2:8" x14ac:dyDescent="0.25">
      <c r="B72" s="61"/>
      <c r="C72" s="8" t="s">
        <v>19</v>
      </c>
      <c r="D72" s="11">
        <f>IFERROR((D70/D71),0)</f>
        <v>0.8176100628930818</v>
      </c>
      <c r="E72" s="11">
        <f t="shared" ref="E72:H72" si="19">IFERROR((E70/E71),0)</f>
        <v>0.77976190476190477</v>
      </c>
      <c r="F72" s="11">
        <f t="shared" si="19"/>
        <v>0.77878787878787881</v>
      </c>
      <c r="G72" s="11">
        <f t="shared" si="19"/>
        <v>0.89136904761904767</v>
      </c>
      <c r="H72" s="11">
        <f t="shared" si="19"/>
        <v>0.79944570420760896</v>
      </c>
    </row>
    <row r="73" spans="2:8" x14ac:dyDescent="0.25">
      <c r="B73" s="61" t="s">
        <v>73</v>
      </c>
      <c r="C73" s="8" t="s">
        <v>17</v>
      </c>
      <c r="D73" s="9">
        <v>79</v>
      </c>
      <c r="E73" s="9">
        <v>62</v>
      </c>
      <c r="F73" s="9">
        <v>1019</v>
      </c>
      <c r="G73" s="9">
        <v>368</v>
      </c>
      <c r="H73" s="10">
        <f>SUM(D73:G73)</f>
        <v>1528</v>
      </c>
    </row>
    <row r="74" spans="2:8" x14ac:dyDescent="0.25">
      <c r="B74" s="61"/>
      <c r="C74" s="8" t="s">
        <v>18</v>
      </c>
      <c r="D74" s="9">
        <v>140</v>
      </c>
      <c r="E74" s="9">
        <v>99</v>
      </c>
      <c r="F74" s="9">
        <v>1575</v>
      </c>
      <c r="G74" s="9">
        <v>431</v>
      </c>
      <c r="H74" s="10">
        <f>SUM(D74:G74)</f>
        <v>2245</v>
      </c>
    </row>
    <row r="75" spans="2:8" x14ac:dyDescent="0.25">
      <c r="B75" s="61"/>
      <c r="C75" s="8" t="s">
        <v>19</v>
      </c>
      <c r="D75" s="11">
        <f>IFERROR((D73/D74),0)</f>
        <v>0.56428571428571428</v>
      </c>
      <c r="E75" s="11">
        <f t="shared" ref="E75:H75" si="20">IFERROR((E73/E74),0)</f>
        <v>0.6262626262626263</v>
      </c>
      <c r="F75" s="11">
        <f t="shared" si="20"/>
        <v>0.64698412698412699</v>
      </c>
      <c r="G75" s="11">
        <f t="shared" si="20"/>
        <v>0.85382830626450112</v>
      </c>
      <c r="H75" s="11">
        <f t="shared" si="20"/>
        <v>0.68062360801781741</v>
      </c>
    </row>
    <row r="76" spans="2:8" x14ac:dyDescent="0.25">
      <c r="B76" s="61" t="s">
        <v>74</v>
      </c>
      <c r="C76" s="8" t="s">
        <v>17</v>
      </c>
      <c r="D76" s="9">
        <v>114</v>
      </c>
      <c r="E76" s="9">
        <v>87</v>
      </c>
      <c r="F76" s="9">
        <v>2329</v>
      </c>
      <c r="G76" s="9">
        <v>804</v>
      </c>
      <c r="H76" s="10">
        <f>SUM(D76:G76)</f>
        <v>3334</v>
      </c>
    </row>
    <row r="77" spans="2:8" x14ac:dyDescent="0.25">
      <c r="B77" s="61"/>
      <c r="C77" s="8" t="s">
        <v>18</v>
      </c>
      <c r="D77" s="9">
        <v>162</v>
      </c>
      <c r="E77" s="9">
        <v>127</v>
      </c>
      <c r="F77" s="9">
        <v>3067</v>
      </c>
      <c r="G77" s="9">
        <v>899</v>
      </c>
      <c r="H77" s="10">
        <f>SUM(D77:G77)</f>
        <v>4255</v>
      </c>
    </row>
    <row r="78" spans="2:8" x14ac:dyDescent="0.25">
      <c r="B78" s="61"/>
      <c r="C78" s="8" t="s">
        <v>19</v>
      </c>
      <c r="D78" s="11">
        <f>IFERROR((D76/D77),0)</f>
        <v>0.70370370370370372</v>
      </c>
      <c r="E78" s="11">
        <f t="shared" ref="E78:H78" si="21">IFERROR((E76/E77),0)</f>
        <v>0.68503937007874016</v>
      </c>
      <c r="F78" s="11">
        <f t="shared" si="21"/>
        <v>0.75937398108901211</v>
      </c>
      <c r="G78" s="11">
        <f t="shared" si="21"/>
        <v>0.89432703003337044</v>
      </c>
      <c r="H78" s="11">
        <f t="shared" si="21"/>
        <v>0.78354876615746183</v>
      </c>
    </row>
    <row r="79" spans="2:8" x14ac:dyDescent="0.25">
      <c r="B79" s="61" t="s">
        <v>75</v>
      </c>
      <c r="C79" s="8" t="s">
        <v>17</v>
      </c>
      <c r="D79" s="9">
        <v>68</v>
      </c>
      <c r="E79" s="9">
        <v>49</v>
      </c>
      <c r="F79" s="9">
        <v>1581</v>
      </c>
      <c r="G79" s="9">
        <v>723</v>
      </c>
      <c r="H79" s="10">
        <f>SUM(D79:G79)</f>
        <v>2421</v>
      </c>
    </row>
    <row r="80" spans="2:8" x14ac:dyDescent="0.25">
      <c r="B80" s="61"/>
      <c r="C80" s="8" t="s">
        <v>18</v>
      </c>
      <c r="D80" s="9">
        <v>138</v>
      </c>
      <c r="E80" s="9">
        <v>103</v>
      </c>
      <c r="F80" s="9">
        <v>2872</v>
      </c>
      <c r="G80" s="9">
        <v>988</v>
      </c>
      <c r="H80" s="10">
        <f>SUM(D80:G80)</f>
        <v>4101</v>
      </c>
    </row>
    <row r="81" spans="2:8" x14ac:dyDescent="0.25">
      <c r="B81" s="61"/>
      <c r="C81" s="8" t="s">
        <v>19</v>
      </c>
      <c r="D81" s="11">
        <f>IFERROR((D79/D80),0)</f>
        <v>0.49275362318840582</v>
      </c>
      <c r="E81" s="11">
        <f t="shared" ref="E81:H81" si="22">IFERROR((E79/E80),0)</f>
        <v>0.47572815533980584</v>
      </c>
      <c r="F81" s="11">
        <f t="shared" si="22"/>
        <v>0.55048746518105851</v>
      </c>
      <c r="G81" s="11">
        <f t="shared" si="22"/>
        <v>0.73178137651821862</v>
      </c>
      <c r="H81" s="11">
        <f t="shared" si="22"/>
        <v>0.59034381858083396</v>
      </c>
    </row>
    <row r="82" spans="2:8" x14ac:dyDescent="0.25">
      <c r="B82" s="61" t="s">
        <v>76</v>
      </c>
      <c r="C82" s="8" t="s">
        <v>17</v>
      </c>
      <c r="D82" s="9">
        <v>173</v>
      </c>
      <c r="E82" s="9">
        <v>158</v>
      </c>
      <c r="F82" s="9">
        <v>2178</v>
      </c>
      <c r="G82" s="9">
        <v>513</v>
      </c>
      <c r="H82" s="10">
        <f>SUM(D82:G82)</f>
        <v>3022</v>
      </c>
    </row>
    <row r="83" spans="2:8" x14ac:dyDescent="0.25">
      <c r="B83" s="61"/>
      <c r="C83" s="8" t="s">
        <v>18</v>
      </c>
      <c r="D83" s="9">
        <v>240</v>
      </c>
      <c r="E83" s="9">
        <v>226</v>
      </c>
      <c r="F83" s="9">
        <v>2729</v>
      </c>
      <c r="G83" s="9">
        <v>581</v>
      </c>
      <c r="H83" s="10">
        <f>SUM(D83:G83)</f>
        <v>3776</v>
      </c>
    </row>
    <row r="84" spans="2:8" x14ac:dyDescent="0.25">
      <c r="B84" s="61"/>
      <c r="C84" s="8" t="s">
        <v>19</v>
      </c>
      <c r="D84" s="11">
        <f>IFERROR((D82/D83),0)</f>
        <v>0.72083333333333333</v>
      </c>
      <c r="E84" s="11">
        <f t="shared" ref="E84:H84" si="23">IFERROR((E82/E83),0)</f>
        <v>0.69911504424778759</v>
      </c>
      <c r="F84" s="11">
        <f t="shared" si="23"/>
        <v>0.7980945401245878</v>
      </c>
      <c r="G84" s="11">
        <f t="shared" si="23"/>
        <v>0.88296041308089501</v>
      </c>
      <c r="H84" s="11">
        <f t="shared" si="23"/>
        <v>0.80031779661016944</v>
      </c>
    </row>
    <row r="85" spans="2:8" x14ac:dyDescent="0.25">
      <c r="B85" s="61" t="s">
        <v>77</v>
      </c>
      <c r="C85" s="8" t="s">
        <v>17</v>
      </c>
      <c r="D85" s="9">
        <v>46</v>
      </c>
      <c r="E85" s="9">
        <v>52</v>
      </c>
      <c r="F85" s="9">
        <v>1509</v>
      </c>
      <c r="G85" s="9">
        <v>213</v>
      </c>
      <c r="H85" s="10">
        <f>SUM(D85:G85)</f>
        <v>1820</v>
      </c>
    </row>
    <row r="86" spans="2:8" x14ac:dyDescent="0.25">
      <c r="B86" s="61"/>
      <c r="C86" s="8" t="s">
        <v>18</v>
      </c>
      <c r="D86" s="9">
        <v>81</v>
      </c>
      <c r="E86" s="9">
        <v>73</v>
      </c>
      <c r="F86" s="9">
        <v>2248</v>
      </c>
      <c r="G86" s="9">
        <v>280</v>
      </c>
      <c r="H86" s="10">
        <f>SUM(D86:G86)</f>
        <v>2682</v>
      </c>
    </row>
    <row r="87" spans="2:8" x14ac:dyDescent="0.25">
      <c r="B87" s="61"/>
      <c r="C87" s="8" t="s">
        <v>19</v>
      </c>
      <c r="D87" s="11">
        <f>IFERROR((D85/D86),0)</f>
        <v>0.5679012345679012</v>
      </c>
      <c r="E87" s="11">
        <f t="shared" ref="E87:H87" si="24">IFERROR((E85/E86),0)</f>
        <v>0.71232876712328763</v>
      </c>
      <c r="F87" s="11">
        <f t="shared" si="24"/>
        <v>0.6712633451957295</v>
      </c>
      <c r="G87" s="11">
        <f t="shared" si="24"/>
        <v>0.76071428571428568</v>
      </c>
      <c r="H87" s="11">
        <f t="shared" si="24"/>
        <v>0.67859806114839671</v>
      </c>
    </row>
    <row r="88" spans="2:8" x14ac:dyDescent="0.25">
      <c r="B88" s="61" t="s">
        <v>78</v>
      </c>
      <c r="C88" s="8" t="s">
        <v>17</v>
      </c>
      <c r="D88" s="9">
        <v>20</v>
      </c>
      <c r="E88" s="9">
        <v>46</v>
      </c>
      <c r="F88" s="9">
        <v>928</v>
      </c>
      <c r="G88" s="9">
        <v>193</v>
      </c>
      <c r="H88" s="10">
        <f>SUM(D88:G88)</f>
        <v>1187</v>
      </c>
    </row>
    <row r="89" spans="2:8" x14ac:dyDescent="0.25">
      <c r="B89" s="61"/>
      <c r="C89" s="8" t="s">
        <v>18</v>
      </c>
      <c r="D89" s="9">
        <v>31</v>
      </c>
      <c r="E89" s="9">
        <v>62</v>
      </c>
      <c r="F89" s="9">
        <v>1197</v>
      </c>
      <c r="G89" s="9">
        <v>220</v>
      </c>
      <c r="H89" s="10">
        <f>SUM(D89:G89)</f>
        <v>1510</v>
      </c>
    </row>
    <row r="90" spans="2:8" x14ac:dyDescent="0.25">
      <c r="B90" s="61"/>
      <c r="C90" s="8" t="s">
        <v>19</v>
      </c>
      <c r="D90" s="11">
        <f>IFERROR((D88/D89),0)</f>
        <v>0.64516129032258063</v>
      </c>
      <c r="E90" s="11">
        <f t="shared" ref="E90:H90" si="25">IFERROR((E88/E89),0)</f>
        <v>0.74193548387096775</v>
      </c>
      <c r="F90" s="11">
        <f t="shared" si="25"/>
        <v>0.77527151211361733</v>
      </c>
      <c r="G90" s="11">
        <f t="shared" si="25"/>
        <v>0.87727272727272732</v>
      </c>
      <c r="H90" s="11">
        <f t="shared" si="25"/>
        <v>0.78609271523178803</v>
      </c>
    </row>
    <row r="91" spans="2:8" x14ac:dyDescent="0.25">
      <c r="B91" s="61" t="s">
        <v>79</v>
      </c>
      <c r="C91" s="8" t="s">
        <v>17</v>
      </c>
      <c r="D91" s="9">
        <v>32</v>
      </c>
      <c r="E91" s="9">
        <v>16</v>
      </c>
      <c r="F91" s="9">
        <v>881</v>
      </c>
      <c r="G91" s="9">
        <v>377</v>
      </c>
      <c r="H91" s="10">
        <f>SUM(D91:G91)</f>
        <v>1306</v>
      </c>
    </row>
    <row r="92" spans="2:8" x14ac:dyDescent="0.25">
      <c r="B92" s="61"/>
      <c r="C92" s="8" t="s">
        <v>18</v>
      </c>
      <c r="D92" s="9">
        <v>58</v>
      </c>
      <c r="E92" s="9">
        <v>25</v>
      </c>
      <c r="F92" s="9">
        <v>1434</v>
      </c>
      <c r="G92" s="9">
        <v>523</v>
      </c>
      <c r="H92" s="10">
        <f>SUM(D92:G92)</f>
        <v>2040</v>
      </c>
    </row>
    <row r="93" spans="2:8" x14ac:dyDescent="0.25">
      <c r="B93" s="61"/>
      <c r="C93" s="8" t="s">
        <v>19</v>
      </c>
      <c r="D93" s="11">
        <f>IFERROR((D91/D92),0)</f>
        <v>0.55172413793103448</v>
      </c>
      <c r="E93" s="11">
        <f t="shared" ref="E93:H93" si="26">IFERROR((E91/E92),0)</f>
        <v>0.64</v>
      </c>
      <c r="F93" s="11">
        <f t="shared" si="26"/>
        <v>0.61436541143654111</v>
      </c>
      <c r="G93" s="11">
        <f t="shared" si="26"/>
        <v>0.72084130019120463</v>
      </c>
      <c r="H93" s="11">
        <f t="shared" si="26"/>
        <v>0.6401960784313725</v>
      </c>
    </row>
    <row r="94" spans="2:8" x14ac:dyDescent="0.25">
      <c r="B94" s="61" t="s">
        <v>80</v>
      </c>
      <c r="C94" s="8" t="s">
        <v>17</v>
      </c>
      <c r="D94" s="9">
        <v>7</v>
      </c>
      <c r="E94" s="9">
        <v>1</v>
      </c>
      <c r="F94" s="9">
        <v>856</v>
      </c>
      <c r="G94" s="9">
        <v>140</v>
      </c>
      <c r="H94" s="10">
        <f>SUM(D94:G94)</f>
        <v>1004</v>
      </c>
    </row>
    <row r="95" spans="2:8" x14ac:dyDescent="0.25">
      <c r="B95" s="61"/>
      <c r="C95" s="8" t="s">
        <v>18</v>
      </c>
      <c r="D95" s="9">
        <v>7</v>
      </c>
      <c r="E95" s="9">
        <v>1</v>
      </c>
      <c r="F95" s="9">
        <v>974</v>
      </c>
      <c r="G95" s="9">
        <v>140</v>
      </c>
      <c r="H95" s="10">
        <f>SUM(D95:G95)</f>
        <v>1122</v>
      </c>
    </row>
    <row r="96" spans="2:8" x14ac:dyDescent="0.25">
      <c r="B96" s="61"/>
      <c r="C96" s="8" t="s">
        <v>19</v>
      </c>
      <c r="D96" s="11">
        <f>IFERROR((D94/D95),0)</f>
        <v>1</v>
      </c>
      <c r="E96" s="11">
        <f t="shared" ref="E96:H96" si="27">IFERROR((E94/E95),0)</f>
        <v>1</v>
      </c>
      <c r="F96" s="11">
        <f t="shared" si="27"/>
        <v>0.87885010266940455</v>
      </c>
      <c r="G96" s="11">
        <f t="shared" si="27"/>
        <v>1</v>
      </c>
      <c r="H96" s="11">
        <f t="shared" si="27"/>
        <v>0.89483065953654184</v>
      </c>
    </row>
    <row r="97" spans="2:8" x14ac:dyDescent="0.25">
      <c r="B97" s="61" t="s">
        <v>81</v>
      </c>
      <c r="C97" s="8" t="s">
        <v>17</v>
      </c>
      <c r="D97" s="9">
        <v>7</v>
      </c>
      <c r="E97" s="9">
        <v>13</v>
      </c>
      <c r="F97" s="9">
        <v>2942</v>
      </c>
      <c r="G97" s="9">
        <v>351</v>
      </c>
      <c r="H97" s="10">
        <f>SUM(D97:G97)</f>
        <v>3313</v>
      </c>
    </row>
    <row r="98" spans="2:8" x14ac:dyDescent="0.25">
      <c r="B98" s="61"/>
      <c r="C98" s="8" t="s">
        <v>18</v>
      </c>
      <c r="D98" s="9">
        <v>8</v>
      </c>
      <c r="E98" s="9">
        <v>13</v>
      </c>
      <c r="F98" s="9">
        <v>3466</v>
      </c>
      <c r="G98" s="9">
        <v>381</v>
      </c>
      <c r="H98" s="10">
        <f>SUM(D98:G98)</f>
        <v>3868</v>
      </c>
    </row>
    <row r="99" spans="2:8" x14ac:dyDescent="0.25">
      <c r="B99" s="61"/>
      <c r="C99" s="8" t="s">
        <v>19</v>
      </c>
      <c r="D99" s="11">
        <f>IFERROR((D97/D98),0)</f>
        <v>0.875</v>
      </c>
      <c r="E99" s="11">
        <f t="shared" ref="E99:H99" si="28">IFERROR((E97/E98),0)</f>
        <v>1</v>
      </c>
      <c r="F99" s="11">
        <f t="shared" si="28"/>
        <v>0.84881708020773228</v>
      </c>
      <c r="G99" s="11">
        <f t="shared" si="28"/>
        <v>0.92125984251968507</v>
      </c>
      <c r="H99" s="11">
        <f t="shared" si="28"/>
        <v>0.85651499482936921</v>
      </c>
    </row>
    <row r="100" spans="2:8" x14ac:dyDescent="0.25">
      <c r="B100" s="61" t="s">
        <v>82</v>
      </c>
      <c r="C100" s="8" t="s">
        <v>17</v>
      </c>
      <c r="D100" s="9">
        <v>0</v>
      </c>
      <c r="E100" s="9">
        <v>1</v>
      </c>
      <c r="F100" s="9">
        <v>392</v>
      </c>
      <c r="G100" s="9">
        <v>207</v>
      </c>
      <c r="H100" s="10">
        <f>SUM(D100:G100)</f>
        <v>600</v>
      </c>
    </row>
    <row r="101" spans="2:8" x14ac:dyDescent="0.25">
      <c r="B101" s="61"/>
      <c r="C101" s="8" t="s">
        <v>18</v>
      </c>
      <c r="D101" s="9">
        <v>2</v>
      </c>
      <c r="E101" s="9">
        <v>3</v>
      </c>
      <c r="F101" s="9">
        <v>545</v>
      </c>
      <c r="G101" s="9">
        <v>282</v>
      </c>
      <c r="H101" s="10">
        <f>SUM(D101:G101)</f>
        <v>832</v>
      </c>
    </row>
    <row r="102" spans="2:8" x14ac:dyDescent="0.25">
      <c r="B102" s="61"/>
      <c r="C102" s="8" t="s">
        <v>19</v>
      </c>
      <c r="D102" s="11">
        <f>IFERROR((D100/D101),0)</f>
        <v>0</v>
      </c>
      <c r="E102" s="11">
        <f t="shared" ref="E102:H102" si="29">IFERROR((E100/E101),0)</f>
        <v>0.33333333333333331</v>
      </c>
      <c r="F102" s="11">
        <f t="shared" si="29"/>
        <v>0.7192660550458716</v>
      </c>
      <c r="G102" s="11">
        <f t="shared" si="29"/>
        <v>0.73404255319148937</v>
      </c>
      <c r="H102" s="11">
        <f t="shared" si="29"/>
        <v>0.72115384615384615</v>
      </c>
    </row>
    <row r="103" spans="2:8" x14ac:dyDescent="0.25">
      <c r="B103" s="62" t="s">
        <v>53</v>
      </c>
      <c r="C103" s="12" t="s">
        <v>17</v>
      </c>
      <c r="D103" s="10">
        <f>D13+D16+D19+D22+D25+D28+D31+D34+D37+D40+D43+D46+D49+D52+D55+D58+D61+D64+D67+D70+D73+D76+D79+D82+D85+D88+D91+D94+D97+D100</f>
        <v>2034</v>
      </c>
      <c r="E103" s="10">
        <f t="shared" ref="E103:G104" si="30">E13+E16+E19+E22+E25+E28+E31+E34+E37+E40+E43+E46+E49+E52+E55+E58+E61+E64+E67+E70+E73+E76+E79+E82+E85+E88+E91+E94+E97+E100</f>
        <v>1373</v>
      </c>
      <c r="F103" s="10">
        <f t="shared" si="30"/>
        <v>45073</v>
      </c>
      <c r="G103" s="10">
        <f t="shared" si="30"/>
        <v>10825</v>
      </c>
      <c r="H103" s="10">
        <f>H13+H16+H19+H22+H25+H28+H31+H34+H37+H40+H43+H46+H49+H52+H55+H58+H61+H64+H67+H70+H73+H76+H79+H82+H85+H88+H91+H94+H97+H100</f>
        <v>59305</v>
      </c>
    </row>
    <row r="104" spans="2:8" x14ac:dyDescent="0.25">
      <c r="B104" s="62"/>
      <c r="C104" s="12" t="s">
        <v>18</v>
      </c>
      <c r="D104" s="10">
        <f>D14+D17+D20+D23+D26+D29+D32+D35+D38+D41+D44+D47+D50+D53+D56+D59+D62+D65+D68+D71+D74+D77+D80+D83+D86+D89+D92+D95+D98+D101</f>
        <v>3303</v>
      </c>
      <c r="E104" s="10">
        <f t="shared" si="30"/>
        <v>2211</v>
      </c>
      <c r="F104" s="10">
        <f t="shared" si="30"/>
        <v>71379</v>
      </c>
      <c r="G104" s="10">
        <f t="shared" si="30"/>
        <v>13176</v>
      </c>
      <c r="H104" s="10">
        <f>H14+H17+H20+H23+H26+H29+H32+H35+H38+H41+H44+H47+H50+H53+H56+H59+H62+H65+H68+H71+H74+H77+H80+H83+H86+H89+H92+H95+H98+H101</f>
        <v>90069</v>
      </c>
    </row>
    <row r="105" spans="2:8" x14ac:dyDescent="0.25">
      <c r="B105" s="62"/>
      <c r="C105" s="12" t="s">
        <v>19</v>
      </c>
      <c r="D105" s="13">
        <f>IFERROR((D103/D104),0)</f>
        <v>0.61580381471389645</v>
      </c>
      <c r="E105" s="13">
        <f t="shared" ref="E105:H105" si="31">IFERROR((E103/E104),0)</f>
        <v>0.62098597919493437</v>
      </c>
      <c r="F105" s="13">
        <f t="shared" si="31"/>
        <v>0.63146023340198099</v>
      </c>
      <c r="G105" s="13">
        <f t="shared" si="31"/>
        <v>0.82156952034001218</v>
      </c>
      <c r="H105" s="41">
        <f t="shared" si="31"/>
        <v>0.65843964071989247</v>
      </c>
    </row>
  </sheetData>
  <mergeCells count="40">
    <mergeCell ref="B94:B96"/>
    <mergeCell ref="B97:B99"/>
    <mergeCell ref="B100:B102"/>
    <mergeCell ref="B103:B105"/>
    <mergeCell ref="B76:B78"/>
    <mergeCell ref="B79:B81"/>
    <mergeCell ref="B82:B84"/>
    <mergeCell ref="B85:B87"/>
    <mergeCell ref="B88:B90"/>
    <mergeCell ref="B91:B93"/>
    <mergeCell ref="B58:B60"/>
    <mergeCell ref="B61:B63"/>
    <mergeCell ref="B64:B66"/>
    <mergeCell ref="B67:B69"/>
    <mergeCell ref="B70:B72"/>
    <mergeCell ref="B73:B75"/>
    <mergeCell ref="B40:B42"/>
    <mergeCell ref="B43:B45"/>
    <mergeCell ref="B46:B48"/>
    <mergeCell ref="B49:B51"/>
    <mergeCell ref="B52:B54"/>
    <mergeCell ref="B55:B57"/>
    <mergeCell ref="B22:B24"/>
    <mergeCell ref="B25:B27"/>
    <mergeCell ref="B28:B30"/>
    <mergeCell ref="B31:B33"/>
    <mergeCell ref="B34:B36"/>
    <mergeCell ref="B37:B39"/>
    <mergeCell ref="C10:F10"/>
    <mergeCell ref="I10:L10"/>
    <mergeCell ref="B12:C12"/>
    <mergeCell ref="B13:B15"/>
    <mergeCell ref="B16:B18"/>
    <mergeCell ref="B19:B21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showGridLines="0" zoomScale="85" zoomScaleNormal="85" workbookViewId="0"/>
  </sheetViews>
  <sheetFormatPr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59" t="s">
        <v>21</v>
      </c>
      <c r="C2" s="59"/>
      <c r="D2" s="59"/>
      <c r="E2" s="59"/>
    </row>
    <row r="3" spans="2:5" ht="15" x14ac:dyDescent="0.2">
      <c r="B3" s="60" t="s">
        <v>22</v>
      </c>
      <c r="C3" s="60"/>
      <c r="D3" s="60"/>
      <c r="E3" s="60"/>
    </row>
    <row r="4" spans="2:5" ht="15" x14ac:dyDescent="0.25">
      <c r="B4" s="59" t="s">
        <v>1</v>
      </c>
      <c r="C4" s="59"/>
      <c r="D4" s="59"/>
      <c r="E4" s="59"/>
    </row>
    <row r="5" spans="2:5" x14ac:dyDescent="0.2">
      <c r="B5" s="25"/>
      <c r="C5" s="25"/>
      <c r="D5" s="25"/>
    </row>
    <row r="6" spans="2:5" ht="15" x14ac:dyDescent="0.25">
      <c r="B6" s="26" t="s">
        <v>2</v>
      </c>
      <c r="C6" s="26" t="s">
        <v>87</v>
      </c>
    </row>
    <row r="7" spans="2:5" ht="15" x14ac:dyDescent="0.25">
      <c r="B7" s="26" t="s">
        <v>3</v>
      </c>
      <c r="C7" s="27">
        <v>2015</v>
      </c>
    </row>
    <row r="8" spans="2:5" ht="15" x14ac:dyDescent="0.25">
      <c r="B8" s="26" t="s">
        <v>4</v>
      </c>
      <c r="C8" s="26" t="s">
        <v>119</v>
      </c>
    </row>
    <row r="9" spans="2:5" ht="15" x14ac:dyDescent="0.25">
      <c r="B9" s="26" t="s">
        <v>6</v>
      </c>
      <c r="C9" s="28" t="s">
        <v>23</v>
      </c>
      <c r="D9" s="25"/>
    </row>
    <row r="10" spans="2:5" ht="15" x14ac:dyDescent="0.25">
      <c r="B10" s="27" t="s">
        <v>5</v>
      </c>
      <c r="C10" s="66" t="s">
        <v>24</v>
      </c>
      <c r="D10" s="66"/>
      <c r="E10" s="66"/>
    </row>
    <row r="11" spans="2:5" x14ac:dyDescent="0.2">
      <c r="C11" s="66"/>
      <c r="D11" s="66"/>
      <c r="E11" s="66"/>
    </row>
    <row r="13" spans="2:5" ht="43.5" customHeight="1" x14ac:dyDescent="0.2">
      <c r="B13" s="56" t="s">
        <v>9</v>
      </c>
      <c r="C13" s="29" t="s">
        <v>25</v>
      </c>
      <c r="D13" s="29" t="s">
        <v>26</v>
      </c>
      <c r="E13" s="56" t="s">
        <v>27</v>
      </c>
    </row>
    <row r="14" spans="2:5" x14ac:dyDescent="0.2">
      <c r="B14" s="30" t="s">
        <v>54</v>
      </c>
      <c r="C14" s="31">
        <v>932</v>
      </c>
      <c r="D14" s="31">
        <v>4692</v>
      </c>
      <c r="E14" s="32">
        <f t="shared" ref="E14:E44" si="0">IFERROR((C14/D14),0)</f>
        <v>0.19863597612958228</v>
      </c>
    </row>
    <row r="15" spans="2:5" x14ac:dyDescent="0.2">
      <c r="B15" s="30" t="s">
        <v>55</v>
      </c>
      <c r="C15" s="31">
        <v>422</v>
      </c>
      <c r="D15" s="31">
        <v>6923</v>
      </c>
      <c r="E15" s="32">
        <f t="shared" si="0"/>
        <v>6.0956232847031631E-2</v>
      </c>
    </row>
    <row r="16" spans="2:5" x14ac:dyDescent="0.2">
      <c r="B16" s="30" t="s">
        <v>56</v>
      </c>
      <c r="C16" s="31">
        <v>227</v>
      </c>
      <c r="D16" s="31">
        <v>2141</v>
      </c>
      <c r="E16" s="32">
        <f t="shared" si="0"/>
        <v>0.10602522185894442</v>
      </c>
    </row>
    <row r="17" spans="2:5" x14ac:dyDescent="0.2">
      <c r="B17" s="30" t="s">
        <v>57</v>
      </c>
      <c r="C17" s="31">
        <v>168</v>
      </c>
      <c r="D17" s="31">
        <v>5859</v>
      </c>
      <c r="E17" s="32">
        <f t="shared" si="0"/>
        <v>2.8673835125448029E-2</v>
      </c>
    </row>
    <row r="18" spans="2:5" x14ac:dyDescent="0.2">
      <c r="B18" s="30" t="s">
        <v>58</v>
      </c>
      <c r="C18" s="31">
        <v>498</v>
      </c>
      <c r="D18" s="31">
        <v>2496</v>
      </c>
      <c r="E18" s="32">
        <f t="shared" si="0"/>
        <v>0.19951923076923078</v>
      </c>
    </row>
    <row r="19" spans="2:5" x14ac:dyDescent="0.2">
      <c r="B19" s="30" t="s">
        <v>59</v>
      </c>
      <c r="C19" s="31">
        <v>332</v>
      </c>
      <c r="D19" s="31">
        <v>3736</v>
      </c>
      <c r="E19" s="32">
        <f t="shared" si="0"/>
        <v>8.8865096359743045E-2</v>
      </c>
    </row>
    <row r="20" spans="2:5" x14ac:dyDescent="0.2">
      <c r="B20" s="30" t="s">
        <v>88</v>
      </c>
      <c r="C20" s="31">
        <v>128</v>
      </c>
      <c r="D20" s="31">
        <v>5822</v>
      </c>
      <c r="E20" s="32">
        <f t="shared" si="0"/>
        <v>2.1985571968395741E-2</v>
      </c>
    </row>
    <row r="21" spans="2:5" x14ac:dyDescent="0.2">
      <c r="B21" s="30" t="s">
        <v>60</v>
      </c>
      <c r="C21" s="31">
        <v>177</v>
      </c>
      <c r="D21" s="31">
        <v>1858</v>
      </c>
      <c r="E21" s="32">
        <f t="shared" si="0"/>
        <v>9.5263724434876212E-2</v>
      </c>
    </row>
    <row r="22" spans="2:5" x14ac:dyDescent="0.2">
      <c r="B22" s="30" t="s">
        <v>61</v>
      </c>
      <c r="C22" s="31">
        <v>148</v>
      </c>
      <c r="D22" s="31">
        <v>1378</v>
      </c>
      <c r="E22" s="32">
        <f t="shared" si="0"/>
        <v>0.10740203193033382</v>
      </c>
    </row>
    <row r="23" spans="2:5" x14ac:dyDescent="0.2">
      <c r="B23" s="30" t="s">
        <v>62</v>
      </c>
      <c r="C23" s="31">
        <v>515</v>
      </c>
      <c r="D23" s="31">
        <v>2553</v>
      </c>
      <c r="E23" s="32">
        <f t="shared" si="0"/>
        <v>0.20172346259302781</v>
      </c>
    </row>
    <row r="24" spans="2:5" x14ac:dyDescent="0.2">
      <c r="B24" s="30" t="s">
        <v>63</v>
      </c>
      <c r="C24" s="31">
        <v>498</v>
      </c>
      <c r="D24" s="31">
        <v>2969</v>
      </c>
      <c r="E24" s="32">
        <f t="shared" si="0"/>
        <v>0.16773324351633548</v>
      </c>
    </row>
    <row r="25" spans="2:5" x14ac:dyDescent="0.2">
      <c r="B25" s="30" t="s">
        <v>64</v>
      </c>
      <c r="C25" s="31">
        <v>151</v>
      </c>
      <c r="D25" s="31">
        <v>810</v>
      </c>
      <c r="E25" s="32">
        <f t="shared" si="0"/>
        <v>0.18641975308641975</v>
      </c>
    </row>
    <row r="26" spans="2:5" x14ac:dyDescent="0.2">
      <c r="B26" s="30" t="s">
        <v>65</v>
      </c>
      <c r="C26" s="31">
        <v>138</v>
      </c>
      <c r="D26" s="31">
        <v>1760</v>
      </c>
      <c r="E26" s="32">
        <f t="shared" si="0"/>
        <v>7.8409090909090914E-2</v>
      </c>
    </row>
    <row r="27" spans="2:5" x14ac:dyDescent="0.2">
      <c r="B27" s="30" t="s">
        <v>66</v>
      </c>
      <c r="C27" s="31">
        <v>20</v>
      </c>
      <c r="D27" s="31">
        <v>1117</v>
      </c>
      <c r="E27" s="32">
        <f t="shared" si="0"/>
        <v>1.7905102954341987E-2</v>
      </c>
    </row>
    <row r="28" spans="2:5" x14ac:dyDescent="0.2">
      <c r="B28" s="30" t="s">
        <v>67</v>
      </c>
      <c r="C28" s="31">
        <v>158</v>
      </c>
      <c r="D28" s="31">
        <v>2915</v>
      </c>
      <c r="E28" s="32">
        <f t="shared" si="0"/>
        <v>5.4202401372212695E-2</v>
      </c>
    </row>
    <row r="29" spans="2:5" x14ac:dyDescent="0.2">
      <c r="B29" s="30" t="s">
        <v>68</v>
      </c>
      <c r="C29" s="31">
        <v>359</v>
      </c>
      <c r="D29" s="31">
        <v>6370</v>
      </c>
      <c r="E29" s="32">
        <f t="shared" si="0"/>
        <v>5.6357927786499215E-2</v>
      </c>
    </row>
    <row r="30" spans="2:5" x14ac:dyDescent="0.2">
      <c r="B30" s="30" t="s">
        <v>69</v>
      </c>
      <c r="C30" s="31">
        <v>73</v>
      </c>
      <c r="D30" s="31">
        <v>2086</v>
      </c>
      <c r="E30" s="32">
        <f t="shared" si="0"/>
        <v>3.4995206136145734E-2</v>
      </c>
    </row>
    <row r="31" spans="2:5" x14ac:dyDescent="0.2">
      <c r="B31" s="30" t="s">
        <v>70</v>
      </c>
      <c r="C31" s="31">
        <v>51</v>
      </c>
      <c r="D31" s="31">
        <v>1190</v>
      </c>
      <c r="E31" s="32">
        <f t="shared" si="0"/>
        <v>4.2857142857142858E-2</v>
      </c>
    </row>
    <row r="32" spans="2:5" x14ac:dyDescent="0.2">
      <c r="B32" s="30" t="s">
        <v>71</v>
      </c>
      <c r="C32" s="31">
        <v>380</v>
      </c>
      <c r="D32" s="31">
        <v>2994</v>
      </c>
      <c r="E32" s="32">
        <f t="shared" si="0"/>
        <v>0.12692050768203073</v>
      </c>
    </row>
    <row r="33" spans="2:5" x14ac:dyDescent="0.2">
      <c r="B33" s="30" t="s">
        <v>72</v>
      </c>
      <c r="C33" s="31">
        <v>316</v>
      </c>
      <c r="D33" s="31">
        <v>3969</v>
      </c>
      <c r="E33" s="32">
        <f t="shared" si="0"/>
        <v>7.961703199798438E-2</v>
      </c>
    </row>
    <row r="34" spans="2:5" x14ac:dyDescent="0.2">
      <c r="B34" s="30" t="s">
        <v>73</v>
      </c>
      <c r="C34" s="31">
        <v>192</v>
      </c>
      <c r="D34" s="31">
        <v>2245</v>
      </c>
      <c r="E34" s="32">
        <f t="shared" si="0"/>
        <v>8.552338530066815E-2</v>
      </c>
    </row>
    <row r="35" spans="2:5" x14ac:dyDescent="0.2">
      <c r="B35" s="30" t="s">
        <v>74</v>
      </c>
      <c r="C35" s="31">
        <v>218</v>
      </c>
      <c r="D35" s="31">
        <v>4255</v>
      </c>
      <c r="E35" s="32">
        <f t="shared" si="0"/>
        <v>5.1233842538190362E-2</v>
      </c>
    </row>
    <row r="36" spans="2:5" x14ac:dyDescent="0.2">
      <c r="B36" s="30" t="s">
        <v>75</v>
      </c>
      <c r="C36" s="31">
        <v>338</v>
      </c>
      <c r="D36" s="31">
        <v>4101</v>
      </c>
      <c r="E36" s="32">
        <f t="shared" si="0"/>
        <v>8.2418922214094123E-2</v>
      </c>
    </row>
    <row r="37" spans="2:5" x14ac:dyDescent="0.2">
      <c r="B37" s="30" t="s">
        <v>76</v>
      </c>
      <c r="C37" s="31">
        <v>112</v>
      </c>
      <c r="D37" s="31">
        <v>3776</v>
      </c>
      <c r="E37" s="32">
        <f t="shared" si="0"/>
        <v>2.9661016949152543E-2</v>
      </c>
    </row>
    <row r="38" spans="2:5" x14ac:dyDescent="0.2">
      <c r="B38" s="30" t="s">
        <v>77</v>
      </c>
      <c r="C38" s="31">
        <v>87</v>
      </c>
      <c r="D38" s="31">
        <v>2682</v>
      </c>
      <c r="E38" s="32">
        <f t="shared" si="0"/>
        <v>3.2438478747203577E-2</v>
      </c>
    </row>
    <row r="39" spans="2:5" x14ac:dyDescent="0.2">
      <c r="B39" s="30" t="s">
        <v>78</v>
      </c>
      <c r="C39" s="31">
        <v>96</v>
      </c>
      <c r="D39" s="31">
        <v>1510</v>
      </c>
      <c r="E39" s="32">
        <f t="shared" si="0"/>
        <v>6.3576158940397351E-2</v>
      </c>
    </row>
    <row r="40" spans="2:5" x14ac:dyDescent="0.2">
      <c r="B40" s="30" t="s">
        <v>79</v>
      </c>
      <c r="C40" s="31">
        <v>361</v>
      </c>
      <c r="D40" s="31">
        <v>2040</v>
      </c>
      <c r="E40" s="32">
        <f t="shared" si="0"/>
        <v>0.1769607843137255</v>
      </c>
    </row>
    <row r="41" spans="2:5" x14ac:dyDescent="0.2">
      <c r="B41" s="30" t="s">
        <v>80</v>
      </c>
      <c r="C41" s="31">
        <v>19</v>
      </c>
      <c r="D41" s="31">
        <v>1122</v>
      </c>
      <c r="E41" s="32">
        <f t="shared" si="0"/>
        <v>1.6934046345811051E-2</v>
      </c>
    </row>
    <row r="42" spans="2:5" x14ac:dyDescent="0.2">
      <c r="B42" s="30" t="s">
        <v>81</v>
      </c>
      <c r="C42" s="31">
        <v>175</v>
      </c>
      <c r="D42" s="31">
        <v>3868</v>
      </c>
      <c r="E42" s="32">
        <f t="shared" si="0"/>
        <v>4.5243019648397102E-2</v>
      </c>
    </row>
    <row r="43" spans="2:5" x14ac:dyDescent="0.2">
      <c r="B43" s="30" t="s">
        <v>82</v>
      </c>
      <c r="C43" s="31">
        <v>68</v>
      </c>
      <c r="D43" s="31">
        <v>832</v>
      </c>
      <c r="E43" s="32">
        <f t="shared" si="0"/>
        <v>8.1730769230769232E-2</v>
      </c>
    </row>
    <row r="44" spans="2:5" x14ac:dyDescent="0.2">
      <c r="B44" s="15"/>
      <c r="C44" s="56">
        <f>SUM(C14:C43)</f>
        <v>7357</v>
      </c>
      <c r="D44" s="56">
        <f>SUM(D14:D43)</f>
        <v>90069</v>
      </c>
      <c r="E44" s="69">
        <f t="shared" si="0"/>
        <v>8.1681821714463351E-2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</cols>
  <sheetData>
    <row r="2" spans="2:5" x14ac:dyDescent="0.25">
      <c r="B2" s="59" t="s">
        <v>83</v>
      </c>
      <c r="C2" s="59"/>
      <c r="D2" s="59"/>
      <c r="E2" s="59"/>
    </row>
    <row r="3" spans="2:5" ht="15" customHeight="1" x14ac:dyDescent="0.25">
      <c r="B3" s="67" t="s">
        <v>84</v>
      </c>
      <c r="C3" s="67"/>
      <c r="D3" s="67"/>
      <c r="E3" s="67"/>
    </row>
    <row r="4" spans="2:5" x14ac:dyDescent="0.25">
      <c r="B4" s="59" t="s">
        <v>1</v>
      </c>
      <c r="C4" s="59"/>
      <c r="D4" s="59"/>
      <c r="E4" s="59"/>
    </row>
    <row r="5" spans="2:5" x14ac:dyDescent="0.25">
      <c r="D5" s="2"/>
      <c r="E5" s="2"/>
    </row>
    <row r="6" spans="2:5" x14ac:dyDescent="0.25">
      <c r="B6" s="26" t="s">
        <v>2</v>
      </c>
      <c r="C6" t="s">
        <v>87</v>
      </c>
      <c r="D6" s="27"/>
    </row>
    <row r="7" spans="2:5" x14ac:dyDescent="0.25">
      <c r="B7" s="26" t="s">
        <v>3</v>
      </c>
      <c r="C7" s="42">
        <v>2015</v>
      </c>
      <c r="D7" s="27"/>
    </row>
    <row r="8" spans="2:5" x14ac:dyDescent="0.25">
      <c r="B8" s="26" t="s">
        <v>4</v>
      </c>
      <c r="C8" t="s">
        <v>119</v>
      </c>
      <c r="D8" s="27"/>
    </row>
    <row r="9" spans="2:5" ht="15" customHeight="1" x14ac:dyDescent="0.25">
      <c r="B9" s="26" t="s">
        <v>6</v>
      </c>
      <c r="C9" s="68" t="s">
        <v>30</v>
      </c>
      <c r="D9" s="68"/>
      <c r="E9" s="68"/>
    </row>
    <row r="10" spans="2:5" ht="15" customHeight="1" x14ac:dyDescent="0.25">
      <c r="B10" s="26" t="s">
        <v>5</v>
      </c>
      <c r="C10" s="66" t="s">
        <v>31</v>
      </c>
      <c r="D10" s="66"/>
      <c r="E10" s="66"/>
    </row>
    <row r="11" spans="2:5" x14ac:dyDescent="0.25">
      <c r="B11" s="26"/>
      <c r="C11" s="66"/>
      <c r="D11" s="66"/>
      <c r="E11" s="66"/>
    </row>
    <row r="13" spans="2:5" ht="30" x14ac:dyDescent="0.25">
      <c r="B13" s="50" t="s">
        <v>32</v>
      </c>
      <c r="C13" s="33" t="s">
        <v>33</v>
      </c>
      <c r="D13" s="33" t="s">
        <v>34</v>
      </c>
      <c r="E13" s="6" t="s">
        <v>35</v>
      </c>
    </row>
    <row r="14" spans="2:5" x14ac:dyDescent="0.25">
      <c r="B14" s="3" t="s">
        <v>85</v>
      </c>
      <c r="C14" s="43">
        <v>3</v>
      </c>
      <c r="D14" s="43">
        <v>3162</v>
      </c>
      <c r="E14" s="47">
        <f>IFERROR(C14/D14,"")</f>
        <v>9.4876660341555979E-4</v>
      </c>
    </row>
    <row r="15" spans="2:5" x14ac:dyDescent="0.25">
      <c r="B15" s="3" t="s">
        <v>86</v>
      </c>
      <c r="C15" s="43">
        <v>54</v>
      </c>
      <c r="D15" s="43">
        <v>54006</v>
      </c>
      <c r="E15" s="47">
        <f t="shared" ref="E15:E17" si="0">IFERROR(C15/D15,"")</f>
        <v>9.9988890123319635E-4</v>
      </c>
    </row>
    <row r="16" spans="2:5" x14ac:dyDescent="0.25">
      <c r="B16" s="3" t="s">
        <v>48</v>
      </c>
      <c r="C16" s="43">
        <v>421</v>
      </c>
      <c r="D16" s="43">
        <v>415909</v>
      </c>
      <c r="E16" s="47">
        <f t="shared" si="0"/>
        <v>1.0122406584132586E-3</v>
      </c>
    </row>
    <row r="17" spans="2:5" x14ac:dyDescent="0.25">
      <c r="B17" s="3" t="s">
        <v>49</v>
      </c>
      <c r="C17" s="43">
        <v>17352</v>
      </c>
      <c r="D17" s="43">
        <v>154030</v>
      </c>
      <c r="E17" s="47">
        <f t="shared" si="0"/>
        <v>0.11265337921184185</v>
      </c>
    </row>
    <row r="18" spans="2:5" x14ac:dyDescent="0.25">
      <c r="B18" s="4" t="s">
        <v>10</v>
      </c>
      <c r="C18" s="49">
        <f>SUM(C14:C17)</f>
        <v>17830</v>
      </c>
      <c r="D18" s="49">
        <f>SUM(D14:D17)</f>
        <v>627107</v>
      </c>
      <c r="E18" s="48">
        <f>IFERROR(C18/D18,0)</f>
        <v>2.8432149537479249E-2</v>
      </c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6" x14ac:dyDescent="0.25">
      <c r="B2" s="59" t="s">
        <v>36</v>
      </c>
      <c r="C2" s="59"/>
      <c r="D2" s="59"/>
      <c r="E2" s="59"/>
    </row>
    <row r="3" spans="2:6" ht="15" customHeight="1" x14ac:dyDescent="0.25">
      <c r="B3" s="67" t="s">
        <v>37</v>
      </c>
      <c r="C3" s="67"/>
      <c r="D3" s="67"/>
      <c r="E3" s="67"/>
    </row>
    <row r="4" spans="2:6" x14ac:dyDescent="0.25">
      <c r="B4" s="59" t="s">
        <v>1</v>
      </c>
      <c r="C4" s="59"/>
      <c r="D4" s="59"/>
      <c r="E4" s="59"/>
    </row>
    <row r="5" spans="2:6" x14ac:dyDescent="0.25">
      <c r="B5" s="52"/>
      <c r="C5" s="52"/>
      <c r="D5" s="52"/>
      <c r="E5" s="52"/>
    </row>
    <row r="6" spans="2:6" x14ac:dyDescent="0.25">
      <c r="B6" t="s">
        <v>2</v>
      </c>
      <c r="C6" t="s">
        <v>87</v>
      </c>
    </row>
    <row r="7" spans="2:6" x14ac:dyDescent="0.25">
      <c r="B7" t="s">
        <v>3</v>
      </c>
      <c r="C7" s="51">
        <v>2015</v>
      </c>
    </row>
    <row r="8" spans="2:6" x14ac:dyDescent="0.25">
      <c r="B8" t="s">
        <v>4</v>
      </c>
      <c r="C8" t="s">
        <v>119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3" t="s">
        <v>39</v>
      </c>
      <c r="D10" s="63"/>
      <c r="E10" s="63"/>
    </row>
    <row r="12" spans="2:6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6" x14ac:dyDescent="0.25">
      <c r="B13" s="38">
        <v>102</v>
      </c>
      <c r="C13" s="43">
        <v>9674</v>
      </c>
      <c r="D13" s="43">
        <v>9674</v>
      </c>
      <c r="E13" s="39">
        <f>IFERROR(C13/D13,0)</f>
        <v>1</v>
      </c>
    </row>
    <row r="14" spans="2:6" x14ac:dyDescent="0.25">
      <c r="B14" s="38">
        <v>103</v>
      </c>
      <c r="C14" s="43">
        <v>124149</v>
      </c>
      <c r="D14" s="43">
        <v>124149</v>
      </c>
      <c r="E14" s="39">
        <f>IFERROR(C14/D14,0)</f>
        <v>1</v>
      </c>
    </row>
    <row r="15" spans="2:6" x14ac:dyDescent="0.25">
      <c r="B15" s="44">
        <v>123</v>
      </c>
      <c r="C15" s="43">
        <v>958799</v>
      </c>
      <c r="D15" s="43">
        <v>958799</v>
      </c>
      <c r="E15" s="39">
        <f>IFERROR(C15/D15,0)</f>
        <v>1</v>
      </c>
    </row>
    <row r="16" spans="2:6" x14ac:dyDescent="0.25">
      <c r="B16" s="44">
        <v>144</v>
      </c>
      <c r="C16" s="43">
        <v>2203346</v>
      </c>
      <c r="D16" s="43">
        <v>2203346</v>
      </c>
      <c r="E16" s="39">
        <f>IFERROR(C16/D16,0)</f>
        <v>1</v>
      </c>
    </row>
    <row r="17" spans="2:5" ht="48.75" customHeight="1" x14ac:dyDescent="0.25">
      <c r="B17" s="19" t="s">
        <v>47</v>
      </c>
      <c r="C17" s="20" t="s">
        <v>44</v>
      </c>
      <c r="D17" s="36" t="s">
        <v>45</v>
      </c>
      <c r="E17" s="19" t="s">
        <v>46</v>
      </c>
    </row>
    <row r="18" spans="2:5" x14ac:dyDescent="0.25">
      <c r="B18" s="38">
        <v>102</v>
      </c>
      <c r="C18" s="43">
        <v>3112</v>
      </c>
      <c r="D18" s="43">
        <v>3162</v>
      </c>
      <c r="E18" s="39">
        <f>IFERROR(C18/D18,0)</f>
        <v>0.98418722327640729</v>
      </c>
    </row>
    <row r="19" spans="2:5" x14ac:dyDescent="0.25">
      <c r="B19" s="38">
        <v>103</v>
      </c>
      <c r="C19" s="43">
        <v>50866</v>
      </c>
      <c r="D19" s="43">
        <v>54006</v>
      </c>
      <c r="E19" s="39">
        <f>IFERROR(C19/D19,0)</f>
        <v>0.94185831203940307</v>
      </c>
    </row>
    <row r="20" spans="2:5" x14ac:dyDescent="0.25">
      <c r="B20" s="44">
        <v>123</v>
      </c>
      <c r="C20" s="43">
        <v>360915</v>
      </c>
      <c r="D20" s="43">
        <v>415909</v>
      </c>
      <c r="E20" s="39">
        <f>IFERROR(C20/D20,0)</f>
        <v>0.86777396016917163</v>
      </c>
    </row>
    <row r="21" spans="2:5" x14ac:dyDescent="0.25">
      <c r="B21" s="38">
        <v>144</v>
      </c>
      <c r="C21" s="43">
        <v>134644</v>
      </c>
      <c r="D21" s="43">
        <v>154030</v>
      </c>
      <c r="E21" s="39">
        <f>IFERROR(C21/D21,0)</f>
        <v>0.8741414010257742</v>
      </c>
    </row>
    <row r="24" spans="2:5" x14ac:dyDescent="0.25">
      <c r="B24" s="34"/>
      <c r="C24" s="34"/>
      <c r="D24" s="34"/>
      <c r="E24" s="34"/>
    </row>
    <row r="25" spans="2:5" x14ac:dyDescent="0.25">
      <c r="B25" s="34"/>
      <c r="C25" s="34"/>
      <c r="D25" s="34"/>
      <c r="E25" s="34"/>
    </row>
  </sheetData>
  <autoFilter ref="B12:E16"/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CALIDAD</dc:title>
  <dc:creator>ENTEL PERU</dc:creator>
  <cp:lastModifiedBy>Callirgos Saez, Juan</cp:lastModifiedBy>
  <dcterms:created xsi:type="dcterms:W3CDTF">2013-11-15T20:02:00Z</dcterms:created>
  <dcterms:modified xsi:type="dcterms:W3CDTF">2015-08-21T20:47:10Z</dcterms:modified>
</cp:coreProperties>
</file>