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7520" windowHeight="9615"/>
  </bookViews>
  <sheets>
    <sheet name="Anexo F (CSA)" sheetId="8" r:id="rId1"/>
    <sheet name="Anexo G (TEAP)" sheetId="20" r:id="rId2"/>
    <sheet name="Anexo H (DAP)" sheetId="21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E14" i="21" l="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C48" i="21"/>
  <c r="E48" i="21" s="1"/>
  <c r="D48" i="21"/>
  <c r="H13" i="20"/>
  <c r="H14" i="20"/>
  <c r="H116" i="20" s="1"/>
  <c r="D15" i="20"/>
  <c r="E15" i="20"/>
  <c r="F15" i="20"/>
  <c r="G15" i="20"/>
  <c r="H15" i="20"/>
  <c r="H16" i="20"/>
  <c r="H17" i="20"/>
  <c r="D18" i="20"/>
  <c r="E18" i="20"/>
  <c r="F18" i="20"/>
  <c r="G18" i="20"/>
  <c r="H18" i="20"/>
  <c r="H19" i="20"/>
  <c r="H21" i="20" s="1"/>
  <c r="H20" i="20"/>
  <c r="D21" i="20"/>
  <c r="E21" i="20"/>
  <c r="F21" i="20"/>
  <c r="G21" i="20"/>
  <c r="H22" i="20"/>
  <c r="H24" i="20" s="1"/>
  <c r="H23" i="20"/>
  <c r="D24" i="20"/>
  <c r="E24" i="20"/>
  <c r="F24" i="20"/>
  <c r="G24" i="20"/>
  <c r="H25" i="20"/>
  <c r="H26" i="20"/>
  <c r="D27" i="20"/>
  <c r="E27" i="20"/>
  <c r="F27" i="20"/>
  <c r="G27" i="20"/>
  <c r="H27" i="20"/>
  <c r="H28" i="20"/>
  <c r="H29" i="20"/>
  <c r="D30" i="20"/>
  <c r="E30" i="20"/>
  <c r="F30" i="20"/>
  <c r="G30" i="20"/>
  <c r="H30" i="20"/>
  <c r="H31" i="20"/>
  <c r="H33" i="20" s="1"/>
  <c r="H32" i="20"/>
  <c r="D33" i="20"/>
  <c r="E33" i="20"/>
  <c r="F33" i="20"/>
  <c r="G33" i="20"/>
  <c r="H34" i="20"/>
  <c r="H36" i="20" s="1"/>
  <c r="H35" i="20"/>
  <c r="D36" i="20"/>
  <c r="E36" i="20"/>
  <c r="F36" i="20"/>
  <c r="G36" i="20"/>
  <c r="H37" i="20"/>
  <c r="H38" i="20"/>
  <c r="D39" i="20"/>
  <c r="E39" i="20"/>
  <c r="F39" i="20"/>
  <c r="G39" i="20"/>
  <c r="H39" i="20"/>
  <c r="H40" i="20"/>
  <c r="H41" i="20"/>
  <c r="D42" i="20"/>
  <c r="E42" i="20"/>
  <c r="F42" i="20"/>
  <c r="G42" i="20"/>
  <c r="H42" i="20"/>
  <c r="H43" i="20"/>
  <c r="H45" i="20" s="1"/>
  <c r="H44" i="20"/>
  <c r="D45" i="20"/>
  <c r="E45" i="20"/>
  <c r="F45" i="20"/>
  <c r="G45" i="20"/>
  <c r="H46" i="20"/>
  <c r="H48" i="20" s="1"/>
  <c r="H47" i="20"/>
  <c r="D48" i="20"/>
  <c r="E48" i="20"/>
  <c r="F48" i="20"/>
  <c r="G48" i="20"/>
  <c r="H49" i="20"/>
  <c r="H50" i="20"/>
  <c r="D51" i="20"/>
  <c r="E51" i="20"/>
  <c r="F51" i="20"/>
  <c r="G51" i="20"/>
  <c r="H51" i="20"/>
  <c r="H52" i="20"/>
  <c r="H53" i="20"/>
  <c r="D54" i="20"/>
  <c r="E54" i="20"/>
  <c r="F54" i="20"/>
  <c r="G54" i="20"/>
  <c r="H54" i="20"/>
  <c r="H55" i="20"/>
  <c r="H57" i="20" s="1"/>
  <c r="H56" i="20"/>
  <c r="D57" i="20"/>
  <c r="E57" i="20"/>
  <c r="F57" i="20"/>
  <c r="G57" i="20"/>
  <c r="H58" i="20"/>
  <c r="H60" i="20" s="1"/>
  <c r="H59" i="20"/>
  <c r="D60" i="20"/>
  <c r="E60" i="20"/>
  <c r="F60" i="20"/>
  <c r="G60" i="20"/>
  <c r="H61" i="20"/>
  <c r="H62" i="20"/>
  <c r="D63" i="20"/>
  <c r="E63" i="20"/>
  <c r="F63" i="20"/>
  <c r="G63" i="20"/>
  <c r="H63" i="20"/>
  <c r="H64" i="20"/>
  <c r="H65" i="20"/>
  <c r="D66" i="20"/>
  <c r="E66" i="20"/>
  <c r="F66" i="20"/>
  <c r="G66" i="20"/>
  <c r="H66" i="20"/>
  <c r="H67" i="20"/>
  <c r="H69" i="20" s="1"/>
  <c r="H68" i="20"/>
  <c r="D69" i="20"/>
  <c r="E69" i="20"/>
  <c r="F69" i="20"/>
  <c r="G69" i="20"/>
  <c r="H70" i="20"/>
  <c r="H72" i="20" s="1"/>
  <c r="H71" i="20"/>
  <c r="D72" i="20"/>
  <c r="E72" i="20"/>
  <c r="F72" i="20"/>
  <c r="G72" i="20"/>
  <c r="H73" i="20"/>
  <c r="H74" i="20"/>
  <c r="D75" i="20"/>
  <c r="E75" i="20"/>
  <c r="F75" i="20"/>
  <c r="G75" i="20"/>
  <c r="H75" i="20"/>
  <c r="H76" i="20"/>
  <c r="H77" i="20"/>
  <c r="D78" i="20"/>
  <c r="E78" i="20"/>
  <c r="F78" i="20"/>
  <c r="G78" i="20"/>
  <c r="H78" i="20"/>
  <c r="H79" i="20"/>
  <c r="H81" i="20" s="1"/>
  <c r="H80" i="20"/>
  <c r="D81" i="20"/>
  <c r="E81" i="20"/>
  <c r="F81" i="20"/>
  <c r="G81" i="20"/>
  <c r="H82" i="20"/>
  <c r="H84" i="20" s="1"/>
  <c r="H83" i="20"/>
  <c r="D84" i="20"/>
  <c r="E84" i="20"/>
  <c r="F84" i="20"/>
  <c r="G84" i="20"/>
  <c r="H85" i="20"/>
  <c r="H86" i="20"/>
  <c r="D87" i="20"/>
  <c r="E87" i="20"/>
  <c r="F87" i="20"/>
  <c r="G87" i="20"/>
  <c r="H87" i="20"/>
  <c r="H88" i="20"/>
  <c r="H89" i="20"/>
  <c r="D90" i="20"/>
  <c r="E90" i="20"/>
  <c r="F90" i="20"/>
  <c r="G90" i="20"/>
  <c r="H90" i="20"/>
  <c r="H91" i="20"/>
  <c r="H93" i="20" s="1"/>
  <c r="H92" i="20"/>
  <c r="D93" i="20"/>
  <c r="E93" i="20"/>
  <c r="F93" i="20"/>
  <c r="G93" i="20"/>
  <c r="H94" i="20"/>
  <c r="H96" i="20" s="1"/>
  <c r="H95" i="20"/>
  <c r="D96" i="20"/>
  <c r="E96" i="20"/>
  <c r="F96" i="20"/>
  <c r="G96" i="20"/>
  <c r="H97" i="20"/>
  <c r="H98" i="20"/>
  <c r="D99" i="20"/>
  <c r="E99" i="20"/>
  <c r="F99" i="20"/>
  <c r="G99" i="20"/>
  <c r="H99" i="20"/>
  <c r="H100" i="20"/>
  <c r="H101" i="20"/>
  <c r="D102" i="20"/>
  <c r="E102" i="20"/>
  <c r="F102" i="20"/>
  <c r="G102" i="20"/>
  <c r="H102" i="20"/>
  <c r="H103" i="20"/>
  <c r="H105" i="20" s="1"/>
  <c r="H104" i="20"/>
  <c r="D105" i="20"/>
  <c r="E105" i="20"/>
  <c r="F105" i="20"/>
  <c r="G105" i="20"/>
  <c r="H106" i="20"/>
  <c r="H108" i="20" s="1"/>
  <c r="H107" i="20"/>
  <c r="D108" i="20"/>
  <c r="E108" i="20"/>
  <c r="F108" i="20"/>
  <c r="G108" i="20"/>
  <c r="H109" i="20"/>
  <c r="H110" i="20"/>
  <c r="D111" i="20"/>
  <c r="E111" i="20"/>
  <c r="F111" i="20"/>
  <c r="G111" i="20"/>
  <c r="H111" i="20"/>
  <c r="H112" i="20"/>
  <c r="H113" i="20"/>
  <c r="D114" i="20"/>
  <c r="E114" i="20"/>
  <c r="F114" i="20"/>
  <c r="G114" i="20"/>
  <c r="H114" i="20"/>
  <c r="D115" i="20"/>
  <c r="D117" i="20" s="1"/>
  <c r="E115" i="20"/>
  <c r="F115" i="20"/>
  <c r="G115" i="20"/>
  <c r="G117" i="20" s="1"/>
  <c r="H115" i="20"/>
  <c r="D116" i="20"/>
  <c r="E116" i="20"/>
  <c r="F116" i="20"/>
  <c r="G116" i="20"/>
  <c r="E117" i="20"/>
  <c r="F117" i="20"/>
  <c r="H117" i="20" l="1"/>
  <c r="E22" i="8" l="1"/>
  <c r="E23" i="8"/>
  <c r="E24" i="8"/>
  <c r="E25" i="8"/>
  <c r="E26" i="8"/>
  <c r="E27" i="8"/>
  <c r="E28" i="8"/>
  <c r="E29" i="8"/>
  <c r="E19" i="15" l="1"/>
  <c r="E18" i="15"/>
  <c r="E21" i="15"/>
  <c r="E20" i="15"/>
  <c r="E14" i="15"/>
  <c r="E13" i="15"/>
  <c r="E16" i="15"/>
  <c r="E15" i="15"/>
  <c r="C52" i="8" l="1"/>
  <c r="D52" i="8"/>
  <c r="D18" i="12" l="1"/>
  <c r="C18" i="12"/>
  <c r="E17" i="12"/>
  <c r="E16" i="12"/>
  <c r="E15" i="12"/>
  <c r="E14" i="12"/>
  <c r="E18" i="12" l="1"/>
  <c r="E51" i="8"/>
  <c r="E15" i="8"/>
  <c r="E16" i="8"/>
  <c r="E17" i="8"/>
  <c r="E18" i="8"/>
  <c r="E19" i="8"/>
  <c r="E20" i="8"/>
  <c r="E21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  <c r="E52" i="8" l="1"/>
</calcChain>
</file>

<file path=xl/sharedStrings.xml><?xml version="1.0" encoding="utf-8"?>
<sst xmlns="http://schemas.openxmlformats.org/spreadsheetml/2006/main" count="312" uniqueCount="125">
  <si>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</si>
  <si>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</si>
  <si>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</si>
  <si>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</si>
  <si>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</si>
  <si>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</si>
  <si>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</si>
  <si>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</si>
  <si>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</si>
  <si>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</si>
  <si>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</si>
  <si>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</si>
  <si>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</si>
  <si>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</si>
  <si>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</si>
  <si>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</si>
  <si>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</si>
  <si>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</si>
  <si>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</si>
  <si>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</si>
  <si>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</si>
  <si>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</si>
  <si>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</si>
  <si>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</si>
  <si>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</si>
  <si>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</si>
  <si>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</si>
  <si>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</si>
  <si>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</si>
  <si>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</si>
  <si>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</si>
  <si>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</si>
  <si>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</si>
  <si>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</si>
  <si>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</si>
  <si>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</si>
  <si>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</si>
  <si>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</si>
  <si>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</si>
  <si>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</si>
  <si>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</si>
  <si>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</si>
  <si>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</si>
  <si>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</si>
  <si>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</si>
  <si>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</si>
  <si>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</si>
  <si>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</si>
  <si>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</si>
  <si>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</si>
  <si>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</si>
  <si>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</si>
  <si>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</si>
  <si>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</si>
  <si>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</si>
  <si>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</si>
  <si>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</si>
  <si>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</si>
  <si>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</si>
  <si>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</si>
  <si>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</si>
  <si>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</si>
  <si>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</si>
  <si>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</si>
  <si>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</si>
  <si>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</si>
  <si>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</si>
  <si>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</si>
  <si>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</si>
  <si>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</si>
  <si>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</si>
  <si>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</si>
  <si>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</si>
  <si>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</si>
  <si>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</si>
  <si>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</si>
  <si>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</si>
  <si>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</si>
  <si>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</si>
  <si>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</si>
  <si>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</si>
  <si>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</si>
  <si>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</si>
  <si>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</si>
  <si>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</si>
  <si>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</si>
  <si>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</si>
  <si>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</si>
  <si>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</si>
  <si>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</si>
  <si>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</si>
  <si>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</si>
  <si>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</si>
  <si>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</si>
  <si>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</si>
  <si>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</si>
  <si>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</si>
  <si>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</si>
  <si>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</si>
  <si>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</si>
  <si>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</si>
  <si>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</si>
  <si>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</si>
  <si>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</si>
  <si>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</si>
  <si>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</si>
  <si>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</si>
  <si>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</si>
  <si>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</si>
  <si>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</si>
  <si>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</si>
  <si>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</si>
  <si>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</si>
  <si>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</si>
  <si>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</si>
  <si>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</si>
  <si>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</si>
  <si>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</si>
  <si>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TP_Cono Norte</t>
  </si>
  <si>
    <t>TP_NS Jockey Plaza</t>
  </si>
  <si>
    <t>TP_NS Megaplaza</t>
  </si>
  <si>
    <t>TP_NS Open Plaza</t>
  </si>
  <si>
    <t>TP_NS Real Plaza</t>
  </si>
  <si>
    <t>TP_NS MegaPlaza</t>
  </si>
  <si>
    <t>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</si>
</sst>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71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1" fontId="0" fillId="0" borderId="0" xfId="3" applyNumberFormat="1" applyFont="1"/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showGridLines="0" tabSelected="1" zoomScale="85" zoomScaleNormal="85" workbookViewId="0"/>
  </sheetViews>
  <sheetFormatPr defaultColWidth="9.140625" defaultRowHeight="15" x14ac:dyDescent="0.25"/>
  <cols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8"/>
      <c r="C5" s="18"/>
      <c r="D5" s="18"/>
      <c r="E5" s="18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124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" x14ac:dyDescent="0.25">
      <c r="B13" s="17" t="s">
        <v>9</v>
      </c>
      <c r="C13" s="43" t="s">
        <v>11</v>
      </c>
      <c r="D13" s="43" t="s">
        <v>12</v>
      </c>
      <c r="E13" s="6" t="s">
        <v>13</v>
      </c>
    </row>
    <row r="14" spans="2:5" x14ac:dyDescent="0.25">
      <c r="B14" s="3" t="s">
        <v>88</v>
      </c>
      <c r="C14" s="52">
        <v>0</v>
      </c>
      <c r="D14" s="21">
        <v>326</v>
      </c>
      <c r="E14" s="7">
        <f>IFERROR(C14/D14,0)</f>
        <v>0</v>
      </c>
    </row>
    <row r="15" spans="2:5" x14ac:dyDescent="0.25">
      <c r="B15" s="3" t="s">
        <v>89</v>
      </c>
      <c r="C15" s="52">
        <v>0</v>
      </c>
      <c r="D15" s="21">
        <v>252</v>
      </c>
      <c r="E15" s="7">
        <f t="shared" ref="E15:E52" si="0">IFERROR(C15/D15,0)</f>
        <v>0</v>
      </c>
    </row>
    <row r="16" spans="2:5" x14ac:dyDescent="0.25">
      <c r="B16" s="3" t="s">
        <v>90</v>
      </c>
      <c r="C16" s="52">
        <v>0</v>
      </c>
      <c r="D16" s="21">
        <v>330</v>
      </c>
      <c r="E16" s="7">
        <f t="shared" si="0"/>
        <v>0</v>
      </c>
    </row>
    <row r="17" spans="2:5" x14ac:dyDescent="0.25">
      <c r="B17" s="3" t="s">
        <v>91</v>
      </c>
      <c r="C17" s="52">
        <v>0</v>
      </c>
      <c r="D17" s="21">
        <v>253</v>
      </c>
      <c r="E17" s="7">
        <f t="shared" si="0"/>
        <v>0</v>
      </c>
    </row>
    <row r="18" spans="2:5" x14ac:dyDescent="0.25">
      <c r="B18" s="3" t="s">
        <v>92</v>
      </c>
      <c r="C18" s="52">
        <v>0</v>
      </c>
      <c r="D18" s="21">
        <v>264</v>
      </c>
      <c r="E18" s="7">
        <f t="shared" si="0"/>
        <v>0</v>
      </c>
    </row>
    <row r="19" spans="2:5" x14ac:dyDescent="0.25">
      <c r="B19" s="3" t="s">
        <v>93</v>
      </c>
      <c r="C19" s="52">
        <v>0</v>
      </c>
      <c r="D19" s="21">
        <v>238</v>
      </c>
      <c r="E19" s="7">
        <f t="shared" si="0"/>
        <v>0</v>
      </c>
    </row>
    <row r="20" spans="2:5" x14ac:dyDescent="0.25">
      <c r="B20" s="3" t="s">
        <v>94</v>
      </c>
      <c r="C20" s="52">
        <v>0</v>
      </c>
      <c r="D20" s="21">
        <v>326</v>
      </c>
      <c r="E20" s="7">
        <f t="shared" si="0"/>
        <v>0</v>
      </c>
    </row>
    <row r="21" spans="2:5" x14ac:dyDescent="0.25">
      <c r="B21" s="3" t="s">
        <v>95</v>
      </c>
      <c r="C21" s="52">
        <v>0</v>
      </c>
      <c r="D21" s="21">
        <v>264</v>
      </c>
      <c r="E21" s="7">
        <f t="shared" si="0"/>
        <v>0</v>
      </c>
    </row>
    <row r="22" spans="2:5" x14ac:dyDescent="0.25">
      <c r="B22" s="3" t="s">
        <v>119</v>
      </c>
      <c r="C22" s="52">
        <v>0</v>
      </c>
      <c r="D22" s="21">
        <v>360</v>
      </c>
      <c r="E22" s="7">
        <f t="shared" si="0"/>
        <v>0</v>
      </c>
    </row>
    <row r="23" spans="2:5" x14ac:dyDescent="0.25">
      <c r="B23" s="3" t="s">
        <v>120</v>
      </c>
      <c r="C23" s="52">
        <v>0</v>
      </c>
      <c r="D23" s="21">
        <v>360</v>
      </c>
      <c r="E23" s="7">
        <f t="shared" si="0"/>
        <v>0</v>
      </c>
    </row>
    <row r="24" spans="2:5" x14ac:dyDescent="0.25">
      <c r="B24" s="3" t="s">
        <v>121</v>
      </c>
      <c r="C24" s="52">
        <v>0</v>
      </c>
      <c r="D24" s="21">
        <v>360</v>
      </c>
      <c r="E24" s="7">
        <f t="shared" si="0"/>
        <v>0</v>
      </c>
    </row>
    <row r="25" spans="2:5" x14ac:dyDescent="0.25">
      <c r="B25" s="3" t="s">
        <v>122</v>
      </c>
      <c r="C25" s="52">
        <v>0</v>
      </c>
      <c r="D25" s="21">
        <v>360</v>
      </c>
      <c r="E25" s="7">
        <f t="shared" si="0"/>
        <v>0</v>
      </c>
    </row>
    <row r="26" spans="2:5" x14ac:dyDescent="0.25">
      <c r="B26" s="3" t="s">
        <v>96</v>
      </c>
      <c r="C26" s="52">
        <v>0</v>
      </c>
      <c r="D26" s="37">
        <v>264</v>
      </c>
      <c r="E26" s="7">
        <f t="shared" si="0"/>
        <v>0</v>
      </c>
    </row>
    <row r="27" spans="2:5" x14ac:dyDescent="0.25">
      <c r="B27" s="3" t="s">
        <v>97</v>
      </c>
      <c r="C27" s="52">
        <v>1.2166666666666666</v>
      </c>
      <c r="D27" s="37">
        <v>285</v>
      </c>
      <c r="E27" s="7">
        <f t="shared" si="0"/>
        <v>4.2690058479532157E-3</v>
      </c>
    </row>
    <row r="28" spans="2:5" x14ac:dyDescent="0.25">
      <c r="B28" s="3" t="s">
        <v>98</v>
      </c>
      <c r="C28" s="52">
        <v>0</v>
      </c>
      <c r="D28" s="37">
        <v>238</v>
      </c>
      <c r="E28" s="7">
        <f t="shared" si="0"/>
        <v>0</v>
      </c>
    </row>
    <row r="29" spans="2:5" x14ac:dyDescent="0.25">
      <c r="B29" s="3" t="s">
        <v>99</v>
      </c>
      <c r="C29" s="52">
        <v>0</v>
      </c>
      <c r="D29" s="37">
        <v>264</v>
      </c>
      <c r="E29" s="7">
        <f t="shared" si="0"/>
        <v>0</v>
      </c>
    </row>
    <row r="30" spans="2:5" x14ac:dyDescent="0.25">
      <c r="B30" s="3" t="s">
        <v>100</v>
      </c>
      <c r="C30" s="52">
        <v>0</v>
      </c>
      <c r="D30" s="37">
        <v>264</v>
      </c>
      <c r="E30" s="7">
        <f t="shared" si="0"/>
        <v>0</v>
      </c>
    </row>
    <row r="31" spans="2:5" x14ac:dyDescent="0.25">
      <c r="B31" s="3" t="s">
        <v>101</v>
      </c>
      <c r="C31" s="52">
        <v>0</v>
      </c>
      <c r="D31" s="37">
        <v>253</v>
      </c>
      <c r="E31" s="7">
        <f t="shared" si="0"/>
        <v>0</v>
      </c>
    </row>
    <row r="32" spans="2:5" x14ac:dyDescent="0.25">
      <c r="B32" s="3" t="s">
        <v>102</v>
      </c>
      <c r="C32" s="52">
        <v>0</v>
      </c>
      <c r="D32" s="37">
        <v>253</v>
      </c>
      <c r="E32" s="7">
        <f t="shared" si="0"/>
        <v>0</v>
      </c>
    </row>
    <row r="33" spans="2:5" x14ac:dyDescent="0.25">
      <c r="B33" s="3" t="s">
        <v>103</v>
      </c>
      <c r="C33" s="52">
        <v>0</v>
      </c>
      <c r="D33" s="37">
        <v>254</v>
      </c>
      <c r="E33" s="7">
        <f t="shared" si="0"/>
        <v>0</v>
      </c>
    </row>
    <row r="34" spans="2:5" x14ac:dyDescent="0.25">
      <c r="B34" s="3" t="s">
        <v>104</v>
      </c>
      <c r="C34" s="52">
        <v>0</v>
      </c>
      <c r="D34" s="37">
        <v>232</v>
      </c>
      <c r="E34" s="7">
        <f t="shared" si="0"/>
        <v>0</v>
      </c>
    </row>
    <row r="35" spans="2:5" x14ac:dyDescent="0.25">
      <c r="B35" s="3" t="s">
        <v>105</v>
      </c>
      <c r="C35" s="52">
        <v>0.78333333333333333</v>
      </c>
      <c r="D35" s="37">
        <v>210</v>
      </c>
      <c r="E35" s="7">
        <f t="shared" si="0"/>
        <v>3.7301587301587303E-3</v>
      </c>
    </row>
    <row r="36" spans="2:5" x14ac:dyDescent="0.25">
      <c r="B36" s="3" t="s">
        <v>106</v>
      </c>
      <c r="C36" s="52">
        <v>0</v>
      </c>
      <c r="D36" s="37">
        <v>254</v>
      </c>
      <c r="E36" s="7">
        <f t="shared" si="0"/>
        <v>0</v>
      </c>
    </row>
    <row r="37" spans="2:5" x14ac:dyDescent="0.25">
      <c r="B37" s="3" t="s">
        <v>107</v>
      </c>
      <c r="C37" s="52">
        <v>0</v>
      </c>
      <c r="D37" s="37">
        <v>232</v>
      </c>
      <c r="E37" s="7">
        <f t="shared" si="0"/>
        <v>0</v>
      </c>
    </row>
    <row r="38" spans="2:5" x14ac:dyDescent="0.25">
      <c r="B38" s="3" t="s">
        <v>108</v>
      </c>
      <c r="C38" s="52">
        <v>0</v>
      </c>
      <c r="D38" s="37">
        <v>232</v>
      </c>
      <c r="E38" s="7">
        <f t="shared" si="0"/>
        <v>0</v>
      </c>
    </row>
    <row r="39" spans="2:5" x14ac:dyDescent="0.25">
      <c r="B39" s="3" t="s">
        <v>109</v>
      </c>
      <c r="C39" s="52">
        <v>1</v>
      </c>
      <c r="D39" s="37">
        <v>232</v>
      </c>
      <c r="E39" s="7">
        <f t="shared" si="0"/>
        <v>4.3103448275862068E-3</v>
      </c>
    </row>
    <row r="40" spans="2:5" x14ac:dyDescent="0.25">
      <c r="B40" s="3" t="s">
        <v>110</v>
      </c>
      <c r="C40" s="52">
        <v>0</v>
      </c>
      <c r="D40" s="37">
        <v>232</v>
      </c>
      <c r="E40" s="7">
        <f t="shared" si="0"/>
        <v>0</v>
      </c>
    </row>
    <row r="41" spans="2:5" x14ac:dyDescent="0.25">
      <c r="B41" s="3" t="s">
        <v>111</v>
      </c>
      <c r="C41" s="52">
        <v>0</v>
      </c>
      <c r="D41" s="37">
        <v>232</v>
      </c>
      <c r="E41" s="7">
        <f t="shared" si="0"/>
        <v>0</v>
      </c>
    </row>
    <row r="42" spans="2:5" x14ac:dyDescent="0.25">
      <c r="B42" s="3" t="s">
        <v>112</v>
      </c>
      <c r="C42" s="52">
        <v>0</v>
      </c>
      <c r="D42" s="37">
        <v>221</v>
      </c>
      <c r="E42" s="7">
        <f t="shared" si="0"/>
        <v>0</v>
      </c>
    </row>
    <row r="43" spans="2:5" x14ac:dyDescent="0.25">
      <c r="B43" s="3" t="s">
        <v>113</v>
      </c>
      <c r="C43" s="52">
        <v>0</v>
      </c>
      <c r="D43" s="37">
        <v>240</v>
      </c>
      <c r="E43" s="7">
        <f t="shared" si="0"/>
        <v>0</v>
      </c>
    </row>
    <row r="44" spans="2:5" x14ac:dyDescent="0.25">
      <c r="B44" s="3" t="s">
        <v>114</v>
      </c>
      <c r="C44" s="52">
        <v>0</v>
      </c>
      <c r="D44" s="37">
        <v>232</v>
      </c>
      <c r="E44" s="7">
        <f t="shared" si="0"/>
        <v>0</v>
      </c>
    </row>
    <row r="45" spans="2:5" x14ac:dyDescent="0.25">
      <c r="B45" s="3" t="s">
        <v>115</v>
      </c>
      <c r="C45" s="52">
        <v>0</v>
      </c>
      <c r="D45" s="37">
        <v>254</v>
      </c>
      <c r="E45" s="7">
        <f t="shared" si="0"/>
        <v>0</v>
      </c>
    </row>
    <row r="46" spans="2:5" x14ac:dyDescent="0.25">
      <c r="B46" s="3" t="s">
        <v>116</v>
      </c>
      <c r="C46" s="52">
        <v>0.65</v>
      </c>
      <c r="D46" s="37">
        <v>232</v>
      </c>
      <c r="E46" s="7">
        <f t="shared" si="0"/>
        <v>2.8017241379310344E-3</v>
      </c>
    </row>
    <row r="47" spans="2:5" x14ac:dyDescent="0.25">
      <c r="B47" s="3" t="s">
        <v>117</v>
      </c>
      <c r="C47" s="52">
        <v>0</v>
      </c>
      <c r="D47" s="37">
        <v>232</v>
      </c>
      <c r="E47" s="7">
        <f t="shared" si="0"/>
        <v>0</v>
      </c>
    </row>
    <row r="48" spans="2:5" x14ac:dyDescent="0.25">
      <c r="B48" s="3" t="s">
        <v>48</v>
      </c>
      <c r="C48" s="52">
        <v>0</v>
      </c>
      <c r="D48" s="21">
        <v>540</v>
      </c>
      <c r="E48" s="7">
        <f t="shared" si="0"/>
        <v>0</v>
      </c>
    </row>
    <row r="49" spans="2:5" x14ac:dyDescent="0.25">
      <c r="B49" s="3" t="s">
        <v>49</v>
      </c>
      <c r="C49" s="52">
        <v>0</v>
      </c>
      <c r="D49" s="21">
        <v>540</v>
      </c>
      <c r="E49" s="7">
        <f t="shared" si="0"/>
        <v>0</v>
      </c>
    </row>
    <row r="50" spans="2:5" x14ac:dyDescent="0.25">
      <c r="B50" s="3" t="s">
        <v>85</v>
      </c>
      <c r="C50" s="52">
        <v>0</v>
      </c>
      <c r="D50" s="21">
        <v>540</v>
      </c>
      <c r="E50" s="7">
        <f t="shared" si="0"/>
        <v>0</v>
      </c>
    </row>
    <row r="51" spans="2:5" x14ac:dyDescent="0.25">
      <c r="B51" s="3" t="s">
        <v>86</v>
      </c>
      <c r="C51" s="52">
        <v>0</v>
      </c>
      <c r="D51" s="21">
        <v>540</v>
      </c>
      <c r="E51" s="7">
        <f t="shared" si="0"/>
        <v>0</v>
      </c>
    </row>
    <row r="52" spans="2:5" x14ac:dyDescent="0.25">
      <c r="B52" s="4" t="s">
        <v>10</v>
      </c>
      <c r="C52" s="22">
        <f>SUM(C14:C51)</f>
        <v>3.65</v>
      </c>
      <c r="D52" s="39">
        <f>SUM(D14:D51)</f>
        <v>11195</v>
      </c>
      <c r="E52" s="44">
        <f t="shared" si="0"/>
        <v>3.2603841000446626E-4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7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54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53">
        <v>2015</v>
      </c>
    </row>
    <row r="8" spans="2:13" x14ac:dyDescent="0.25">
      <c r="B8" t="s">
        <v>4</v>
      </c>
      <c r="C8" t="s">
        <v>124</v>
      </c>
    </row>
    <row r="9" spans="2:13" ht="15" customHeight="1" x14ac:dyDescent="0.25">
      <c r="B9" t="s">
        <v>6</v>
      </c>
      <c r="C9" s="57" t="s">
        <v>15</v>
      </c>
      <c r="D9" s="57"/>
      <c r="E9" s="57"/>
      <c r="F9" s="57"/>
      <c r="I9" s="2"/>
      <c r="J9" s="1"/>
      <c r="K9" s="1"/>
      <c r="L9" s="1"/>
    </row>
    <row r="10" spans="2:13" ht="15" customHeight="1" x14ac:dyDescent="0.25">
      <c r="B10" t="s">
        <v>5</v>
      </c>
      <c r="C10" s="63" t="s">
        <v>16</v>
      </c>
      <c r="D10" s="63"/>
      <c r="E10" s="63"/>
      <c r="F10" s="63"/>
      <c r="G10" s="5"/>
      <c r="I10" s="64"/>
      <c r="J10" s="64"/>
      <c r="K10" s="64"/>
      <c r="L10" s="64"/>
      <c r="M10" s="5"/>
    </row>
    <row r="12" spans="2:13" x14ac:dyDescent="0.25">
      <c r="B12" s="65" t="s">
        <v>9</v>
      </c>
      <c r="C12" s="65"/>
      <c r="D12" s="55" t="s">
        <v>50</v>
      </c>
      <c r="E12" s="55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61" t="s">
        <v>54</v>
      </c>
      <c r="C13" s="8" t="s">
        <v>17</v>
      </c>
      <c r="D13" s="9">
        <v>81</v>
      </c>
      <c r="E13" s="9">
        <v>22</v>
      </c>
      <c r="F13" s="9">
        <v>754</v>
      </c>
      <c r="G13" s="9">
        <v>430</v>
      </c>
      <c r="H13" s="10">
        <f>SUM(D13:G13)</f>
        <v>1287</v>
      </c>
    </row>
    <row r="14" spans="2:13" x14ac:dyDescent="0.25">
      <c r="B14" s="61"/>
      <c r="C14" s="8" t="s">
        <v>18</v>
      </c>
      <c r="D14" s="9">
        <v>236</v>
      </c>
      <c r="E14" s="9">
        <v>75</v>
      </c>
      <c r="F14" s="9">
        <v>2141</v>
      </c>
      <c r="G14" s="9">
        <v>642</v>
      </c>
      <c r="H14" s="10">
        <f>SUM(D14:G14)</f>
        <v>3094</v>
      </c>
    </row>
    <row r="15" spans="2:13" x14ac:dyDescent="0.25">
      <c r="B15" s="61"/>
      <c r="C15" s="8" t="s">
        <v>19</v>
      </c>
      <c r="D15" s="11">
        <f>IFERROR((D13/D14),0)</f>
        <v>0.34322033898305082</v>
      </c>
      <c r="E15" s="11">
        <f>IFERROR((E13/E14),0)</f>
        <v>0.29333333333333333</v>
      </c>
      <c r="F15" s="11">
        <f>IFERROR((F13/F14),0)</f>
        <v>0.35217188229799157</v>
      </c>
      <c r="G15" s="11">
        <f>IFERROR((G13/G14),0)</f>
        <v>0.66978193146417442</v>
      </c>
      <c r="H15" s="11">
        <f>IFERROR((H13/H14),0)</f>
        <v>0.41596638655462187</v>
      </c>
    </row>
    <row r="16" spans="2:13" x14ac:dyDescent="0.25">
      <c r="B16" s="61" t="s">
        <v>55</v>
      </c>
      <c r="C16" s="8" t="s">
        <v>17</v>
      </c>
      <c r="D16" s="9">
        <v>123</v>
      </c>
      <c r="E16" s="9">
        <v>77</v>
      </c>
      <c r="F16" s="9">
        <v>2295</v>
      </c>
      <c r="G16" s="9">
        <v>1492</v>
      </c>
      <c r="H16" s="10">
        <f>SUM(D16:G16)</f>
        <v>3987</v>
      </c>
    </row>
    <row r="17" spans="2:8" x14ac:dyDescent="0.25">
      <c r="B17" s="61"/>
      <c r="C17" s="8" t="s">
        <v>18</v>
      </c>
      <c r="D17" s="9">
        <v>281</v>
      </c>
      <c r="E17" s="9">
        <v>182</v>
      </c>
      <c r="F17" s="9">
        <v>4698</v>
      </c>
      <c r="G17" s="9">
        <v>1777</v>
      </c>
      <c r="H17" s="10">
        <f>SUM(D17:G17)</f>
        <v>6938</v>
      </c>
    </row>
    <row r="18" spans="2:8" x14ac:dyDescent="0.25">
      <c r="B18" s="61"/>
      <c r="C18" s="8" t="s">
        <v>19</v>
      </c>
      <c r="D18" s="11">
        <f>IFERROR((D16/D17),0)</f>
        <v>0.4377224199288256</v>
      </c>
      <c r="E18" s="11">
        <f>IFERROR((E16/E17),0)</f>
        <v>0.42307692307692307</v>
      </c>
      <c r="F18" s="11">
        <f>IFERROR((F16/F17),0)</f>
        <v>0.4885057471264368</v>
      </c>
      <c r="G18" s="11">
        <f>IFERROR((G16/G17),0)</f>
        <v>0.83961733258300508</v>
      </c>
      <c r="H18" s="11">
        <f>IFERROR((H16/H17),0)</f>
        <v>0.57466128567310459</v>
      </c>
    </row>
    <row r="19" spans="2:8" x14ac:dyDescent="0.25">
      <c r="B19" s="61" t="s">
        <v>56</v>
      </c>
      <c r="C19" s="8" t="s">
        <v>17</v>
      </c>
      <c r="D19" s="9">
        <v>52</v>
      </c>
      <c r="E19" s="9">
        <v>32</v>
      </c>
      <c r="F19" s="9">
        <v>1283</v>
      </c>
      <c r="G19" s="9">
        <v>263</v>
      </c>
      <c r="H19" s="10">
        <f>SUM(D19:G19)</f>
        <v>1630</v>
      </c>
    </row>
    <row r="20" spans="2:8" x14ac:dyDescent="0.25">
      <c r="B20" s="61"/>
      <c r="C20" s="8" t="s">
        <v>18</v>
      </c>
      <c r="D20" s="9">
        <v>77</v>
      </c>
      <c r="E20" s="9">
        <v>37</v>
      </c>
      <c r="F20" s="9">
        <v>1707</v>
      </c>
      <c r="G20" s="9">
        <v>339</v>
      </c>
      <c r="H20" s="10">
        <f>SUM(D20:G20)</f>
        <v>2160</v>
      </c>
    </row>
    <row r="21" spans="2:8" x14ac:dyDescent="0.25">
      <c r="B21" s="61"/>
      <c r="C21" s="8" t="s">
        <v>19</v>
      </c>
      <c r="D21" s="11">
        <f>IFERROR((D19/D20),0)</f>
        <v>0.67532467532467533</v>
      </c>
      <c r="E21" s="11">
        <f>IFERROR((E19/E20),0)</f>
        <v>0.86486486486486491</v>
      </c>
      <c r="F21" s="11">
        <f>IFERROR((F19/F20),0)</f>
        <v>0.75161101347393089</v>
      </c>
      <c r="G21" s="11">
        <f>IFERROR((G19/G20),0)</f>
        <v>0.77581120943952797</v>
      </c>
      <c r="H21" s="11">
        <f>IFERROR((H19/H20),0)</f>
        <v>0.75462962962962965</v>
      </c>
    </row>
    <row r="22" spans="2:8" x14ac:dyDescent="0.25">
      <c r="B22" s="61" t="s">
        <v>57</v>
      </c>
      <c r="C22" s="8" t="s">
        <v>17</v>
      </c>
      <c r="D22" s="9">
        <v>20</v>
      </c>
      <c r="E22" s="9">
        <v>54</v>
      </c>
      <c r="F22" s="9">
        <v>3898</v>
      </c>
      <c r="G22" s="9">
        <v>877</v>
      </c>
      <c r="H22" s="10">
        <f>SUM(D22:G22)</f>
        <v>4849</v>
      </c>
    </row>
    <row r="23" spans="2:8" x14ac:dyDescent="0.25">
      <c r="B23" s="61"/>
      <c r="C23" s="8" t="s">
        <v>18</v>
      </c>
      <c r="D23" s="9">
        <v>33</v>
      </c>
      <c r="E23" s="9">
        <v>75</v>
      </c>
      <c r="F23" s="9">
        <v>5392</v>
      </c>
      <c r="G23" s="9">
        <v>968</v>
      </c>
      <c r="H23" s="10">
        <f>SUM(D23:G23)</f>
        <v>6468</v>
      </c>
    </row>
    <row r="24" spans="2:8" x14ac:dyDescent="0.25">
      <c r="B24" s="61"/>
      <c r="C24" s="8" t="s">
        <v>19</v>
      </c>
      <c r="D24" s="11">
        <f>IFERROR((D22/D23),0)</f>
        <v>0.60606060606060608</v>
      </c>
      <c r="E24" s="11">
        <f>IFERROR((E22/E23),0)</f>
        <v>0.72</v>
      </c>
      <c r="F24" s="11">
        <f>IFERROR((F22/F23),0)</f>
        <v>0.72292284866468848</v>
      </c>
      <c r="G24" s="11">
        <f>IFERROR((G22/G23),0)</f>
        <v>0.90599173553719003</v>
      </c>
      <c r="H24" s="11">
        <f>IFERROR((H22/H23),0)</f>
        <v>0.74969078540507117</v>
      </c>
    </row>
    <row r="25" spans="2:8" x14ac:dyDescent="0.25">
      <c r="B25" s="61" t="s">
        <v>58</v>
      </c>
      <c r="C25" s="8" t="s">
        <v>17</v>
      </c>
      <c r="D25" s="9">
        <v>20</v>
      </c>
      <c r="E25" s="9">
        <v>5</v>
      </c>
      <c r="F25" s="9">
        <v>854</v>
      </c>
      <c r="G25" s="9">
        <v>174</v>
      </c>
      <c r="H25" s="10">
        <f>SUM(D25:G25)</f>
        <v>1053</v>
      </c>
    </row>
    <row r="26" spans="2:8" x14ac:dyDescent="0.25">
      <c r="B26" s="61"/>
      <c r="C26" s="8" t="s">
        <v>18</v>
      </c>
      <c r="D26" s="9">
        <v>49</v>
      </c>
      <c r="E26" s="9">
        <v>19</v>
      </c>
      <c r="F26" s="9">
        <v>2010</v>
      </c>
      <c r="G26" s="9">
        <v>250</v>
      </c>
      <c r="H26" s="10">
        <f>SUM(D26:G26)</f>
        <v>2328</v>
      </c>
    </row>
    <row r="27" spans="2:8" x14ac:dyDescent="0.25">
      <c r="B27" s="61"/>
      <c r="C27" s="8" t="s">
        <v>19</v>
      </c>
      <c r="D27" s="11">
        <f>IFERROR((D25/D26),0)</f>
        <v>0.40816326530612246</v>
      </c>
      <c r="E27" s="11">
        <f>IFERROR((E25/E26),0)</f>
        <v>0.26315789473684209</v>
      </c>
      <c r="F27" s="11">
        <f>IFERROR((F25/F26),0)</f>
        <v>0.42487562189054728</v>
      </c>
      <c r="G27" s="11">
        <f>IFERROR((G25/G26),0)</f>
        <v>0.69599999999999995</v>
      </c>
      <c r="H27" s="11">
        <f>IFERROR((H25/H26),0)</f>
        <v>0.45231958762886598</v>
      </c>
    </row>
    <row r="28" spans="2:8" x14ac:dyDescent="0.25">
      <c r="B28" s="61" t="s">
        <v>59</v>
      </c>
      <c r="C28" s="8" t="s">
        <v>17</v>
      </c>
      <c r="D28" s="9">
        <v>82</v>
      </c>
      <c r="E28" s="9">
        <v>49</v>
      </c>
      <c r="F28" s="9">
        <v>1672</v>
      </c>
      <c r="G28" s="9">
        <v>350</v>
      </c>
      <c r="H28" s="10">
        <f>SUM(D28:G28)</f>
        <v>2153</v>
      </c>
    </row>
    <row r="29" spans="2:8" x14ac:dyDescent="0.25">
      <c r="B29" s="61"/>
      <c r="C29" s="8" t="s">
        <v>18</v>
      </c>
      <c r="D29" s="9">
        <v>134</v>
      </c>
      <c r="E29" s="9">
        <v>99</v>
      </c>
      <c r="F29" s="9">
        <v>2830</v>
      </c>
      <c r="G29" s="9">
        <v>451</v>
      </c>
      <c r="H29" s="10">
        <f>SUM(D29:G29)</f>
        <v>3514</v>
      </c>
    </row>
    <row r="30" spans="2:8" x14ac:dyDescent="0.25">
      <c r="B30" s="61"/>
      <c r="C30" s="8" t="s">
        <v>19</v>
      </c>
      <c r="D30" s="11">
        <f>IFERROR((D28/D29),0)</f>
        <v>0.61194029850746268</v>
      </c>
      <c r="E30" s="11">
        <f>IFERROR((E28/E29),0)</f>
        <v>0.49494949494949497</v>
      </c>
      <c r="F30" s="11">
        <f>IFERROR((F28/F29),0)</f>
        <v>0.59081272084805658</v>
      </c>
      <c r="G30" s="11">
        <f>IFERROR((G28/G29),0)</f>
        <v>0.77605321507760527</v>
      </c>
      <c r="H30" s="11">
        <f>IFERROR((H28/H29),0)</f>
        <v>0.61269208878770631</v>
      </c>
    </row>
    <row r="31" spans="2:8" x14ac:dyDescent="0.25">
      <c r="B31" s="61" t="s">
        <v>118</v>
      </c>
      <c r="C31" s="8" t="s">
        <v>17</v>
      </c>
      <c r="D31" s="9">
        <v>244</v>
      </c>
      <c r="E31" s="9">
        <v>144</v>
      </c>
      <c r="F31" s="9">
        <v>2149</v>
      </c>
      <c r="G31" s="9">
        <v>611</v>
      </c>
      <c r="H31" s="10">
        <f>SUM(D31:G31)</f>
        <v>3148</v>
      </c>
    </row>
    <row r="32" spans="2:8" x14ac:dyDescent="0.25">
      <c r="B32" s="61"/>
      <c r="C32" s="8" t="s">
        <v>18</v>
      </c>
      <c r="D32" s="9">
        <v>487</v>
      </c>
      <c r="E32" s="9">
        <v>332</v>
      </c>
      <c r="F32" s="9">
        <v>3842</v>
      </c>
      <c r="G32" s="9">
        <v>777</v>
      </c>
      <c r="H32" s="10">
        <f>SUM(D32:G32)</f>
        <v>5438</v>
      </c>
    </row>
    <row r="33" spans="2:8" x14ac:dyDescent="0.25">
      <c r="B33" s="61"/>
      <c r="C33" s="8" t="s">
        <v>19</v>
      </c>
      <c r="D33" s="11">
        <f>IFERROR((D31/D32),0)</f>
        <v>0.50102669404517453</v>
      </c>
      <c r="E33" s="11">
        <f>IFERROR((E31/E32),0)</f>
        <v>0.43373493975903615</v>
      </c>
      <c r="F33" s="11">
        <f>IFERROR((F31/F32),0)</f>
        <v>0.55934409161894849</v>
      </c>
      <c r="G33" s="11">
        <f>IFERROR((G31/G32),0)</f>
        <v>0.7863577863577863</v>
      </c>
      <c r="H33" s="11">
        <f>IFERROR((H31/H32),0)</f>
        <v>0.57888929753585883</v>
      </c>
    </row>
    <row r="34" spans="2:8" x14ac:dyDescent="0.25">
      <c r="B34" s="61" t="s">
        <v>60</v>
      </c>
      <c r="C34" s="8" t="s">
        <v>17</v>
      </c>
      <c r="D34" s="9">
        <v>136</v>
      </c>
      <c r="E34" s="9">
        <v>27</v>
      </c>
      <c r="F34" s="9">
        <v>1118</v>
      </c>
      <c r="G34" s="9">
        <v>103</v>
      </c>
      <c r="H34" s="10">
        <f>SUM(D34:G34)</f>
        <v>1384</v>
      </c>
    </row>
    <row r="35" spans="2:8" x14ac:dyDescent="0.25">
      <c r="B35" s="61"/>
      <c r="C35" s="8" t="s">
        <v>18</v>
      </c>
      <c r="D35" s="9">
        <v>219</v>
      </c>
      <c r="E35" s="9">
        <v>48</v>
      </c>
      <c r="F35" s="9">
        <v>1833</v>
      </c>
      <c r="G35" s="9">
        <v>177</v>
      </c>
      <c r="H35" s="10">
        <f>SUM(D35:G35)</f>
        <v>2277</v>
      </c>
    </row>
    <row r="36" spans="2:8" x14ac:dyDescent="0.25">
      <c r="B36" s="61"/>
      <c r="C36" s="8" t="s">
        <v>19</v>
      </c>
      <c r="D36" s="11">
        <f>IFERROR((D34/D35),0)</f>
        <v>0.62100456621004563</v>
      </c>
      <c r="E36" s="11">
        <f>IFERROR((E34/E35),0)</f>
        <v>0.5625</v>
      </c>
      <c r="F36" s="11">
        <f>IFERROR((F34/F35),0)</f>
        <v>0.60992907801418439</v>
      </c>
      <c r="G36" s="11">
        <f>IFERROR((G34/G35),0)</f>
        <v>0.58192090395480223</v>
      </c>
      <c r="H36" s="11">
        <f>IFERROR((H34/H35),0)</f>
        <v>0.60781730346947738</v>
      </c>
    </row>
    <row r="37" spans="2:8" x14ac:dyDescent="0.25">
      <c r="B37" s="61" t="s">
        <v>61</v>
      </c>
      <c r="C37" s="8" t="s">
        <v>17</v>
      </c>
      <c r="D37" s="9">
        <v>88</v>
      </c>
      <c r="E37" s="9">
        <v>52</v>
      </c>
      <c r="F37" s="9">
        <v>833</v>
      </c>
      <c r="G37" s="9">
        <v>83</v>
      </c>
      <c r="H37" s="10">
        <f>SUM(D37:G37)</f>
        <v>1056</v>
      </c>
    </row>
    <row r="38" spans="2:8" x14ac:dyDescent="0.25">
      <c r="B38" s="61"/>
      <c r="C38" s="8" t="s">
        <v>18</v>
      </c>
      <c r="D38" s="9">
        <v>137</v>
      </c>
      <c r="E38" s="9">
        <v>82</v>
      </c>
      <c r="F38" s="9">
        <v>1119</v>
      </c>
      <c r="G38" s="9">
        <v>113</v>
      </c>
      <c r="H38" s="10">
        <f>SUM(D38:G38)</f>
        <v>1451</v>
      </c>
    </row>
    <row r="39" spans="2:8" x14ac:dyDescent="0.25">
      <c r="B39" s="61"/>
      <c r="C39" s="8" t="s">
        <v>19</v>
      </c>
      <c r="D39" s="11">
        <f>IFERROR((D37/D38),0)</f>
        <v>0.64233576642335766</v>
      </c>
      <c r="E39" s="11">
        <f>IFERROR((E37/E38),0)</f>
        <v>0.63414634146341464</v>
      </c>
      <c r="F39" s="11">
        <f>IFERROR((F37/F38),0)</f>
        <v>0.74441465594280609</v>
      </c>
      <c r="G39" s="11">
        <f>IFERROR((G37/G38),0)</f>
        <v>0.73451327433628322</v>
      </c>
      <c r="H39" s="11">
        <f>IFERROR((H37/H38),0)</f>
        <v>0.72777394900068915</v>
      </c>
    </row>
    <row r="40" spans="2:8" x14ac:dyDescent="0.25">
      <c r="B40" s="61" t="s">
        <v>62</v>
      </c>
      <c r="C40" s="8" t="s">
        <v>17</v>
      </c>
      <c r="D40" s="9">
        <v>50</v>
      </c>
      <c r="E40" s="9">
        <v>10</v>
      </c>
      <c r="F40" s="9">
        <v>992</v>
      </c>
      <c r="G40" s="9">
        <v>279</v>
      </c>
      <c r="H40" s="10">
        <f>SUM(D40:G40)</f>
        <v>1331</v>
      </c>
    </row>
    <row r="41" spans="2:8" x14ac:dyDescent="0.25">
      <c r="B41" s="61"/>
      <c r="C41" s="8" t="s">
        <v>18</v>
      </c>
      <c r="D41" s="9">
        <v>179</v>
      </c>
      <c r="E41" s="9">
        <v>61</v>
      </c>
      <c r="F41" s="9">
        <v>3278</v>
      </c>
      <c r="G41" s="9">
        <v>436</v>
      </c>
      <c r="H41" s="10">
        <f>SUM(D41:G41)</f>
        <v>3954</v>
      </c>
    </row>
    <row r="42" spans="2:8" x14ac:dyDescent="0.25">
      <c r="B42" s="61"/>
      <c r="C42" s="8" t="s">
        <v>19</v>
      </c>
      <c r="D42" s="11">
        <f>IFERROR((D40/D41),0)</f>
        <v>0.27932960893854747</v>
      </c>
      <c r="E42" s="11">
        <f>IFERROR((E40/E41),0)</f>
        <v>0.16393442622950818</v>
      </c>
      <c r="F42" s="11">
        <f>IFERROR((F40/F41),0)</f>
        <v>0.30262355094569859</v>
      </c>
      <c r="G42" s="11">
        <f>IFERROR((G40/G41),0)</f>
        <v>0.63990825688073394</v>
      </c>
      <c r="H42" s="11">
        <f>IFERROR((H40/H41),0)</f>
        <v>0.33662114314618108</v>
      </c>
    </row>
    <row r="43" spans="2:8" x14ac:dyDescent="0.25">
      <c r="B43" s="61" t="s">
        <v>63</v>
      </c>
      <c r="C43" s="8" t="s">
        <v>17</v>
      </c>
      <c r="D43" s="9">
        <v>21</v>
      </c>
      <c r="E43" s="9">
        <v>17</v>
      </c>
      <c r="F43" s="9">
        <v>836</v>
      </c>
      <c r="G43" s="9">
        <v>153</v>
      </c>
      <c r="H43" s="10">
        <f>SUM(D43:G43)</f>
        <v>1027</v>
      </c>
    </row>
    <row r="44" spans="2:8" x14ac:dyDescent="0.25">
      <c r="B44" s="61"/>
      <c r="C44" s="8" t="s">
        <v>18</v>
      </c>
      <c r="D44" s="9">
        <v>107</v>
      </c>
      <c r="E44" s="9">
        <v>57</v>
      </c>
      <c r="F44" s="9">
        <v>2893</v>
      </c>
      <c r="G44" s="9">
        <v>297</v>
      </c>
      <c r="H44" s="10">
        <f>SUM(D44:G44)</f>
        <v>3354</v>
      </c>
    </row>
    <row r="45" spans="2:8" x14ac:dyDescent="0.25">
      <c r="B45" s="61"/>
      <c r="C45" s="8" t="s">
        <v>19</v>
      </c>
      <c r="D45" s="11">
        <f>IFERROR((D43/D44),0)</f>
        <v>0.19626168224299065</v>
      </c>
      <c r="E45" s="11">
        <f>IFERROR((E43/E44),0)</f>
        <v>0.2982456140350877</v>
      </c>
      <c r="F45" s="11">
        <f>IFERROR((F43/F44),0)</f>
        <v>0.28897338403041822</v>
      </c>
      <c r="G45" s="11">
        <f>IFERROR((G43/G44),0)</f>
        <v>0.51515151515151514</v>
      </c>
      <c r="H45" s="11">
        <f>IFERROR((H43/H44),0)</f>
        <v>0.30620155038759689</v>
      </c>
    </row>
    <row r="46" spans="2:8" x14ac:dyDescent="0.25">
      <c r="B46" s="61" t="s">
        <v>64</v>
      </c>
      <c r="C46" s="8" t="s">
        <v>17</v>
      </c>
      <c r="D46" s="9">
        <v>0</v>
      </c>
      <c r="E46" s="9">
        <v>0</v>
      </c>
      <c r="F46" s="9">
        <v>409</v>
      </c>
      <c r="G46" s="9">
        <v>2</v>
      </c>
      <c r="H46" s="10">
        <f>SUM(D46:G46)</f>
        <v>411</v>
      </c>
    </row>
    <row r="47" spans="2:8" x14ac:dyDescent="0.25">
      <c r="B47" s="61"/>
      <c r="C47" s="8" t="s">
        <v>18</v>
      </c>
      <c r="D47" s="9">
        <v>1</v>
      </c>
      <c r="E47" s="9">
        <v>0</v>
      </c>
      <c r="F47" s="9">
        <v>571</v>
      </c>
      <c r="G47" s="9">
        <v>3</v>
      </c>
      <c r="H47" s="10">
        <f>SUM(D47:G47)</f>
        <v>575</v>
      </c>
    </row>
    <row r="48" spans="2:8" x14ac:dyDescent="0.25">
      <c r="B48" s="61"/>
      <c r="C48" s="8" t="s">
        <v>19</v>
      </c>
      <c r="D48" s="11">
        <f>IFERROR((D46/D47),0)</f>
        <v>0</v>
      </c>
      <c r="E48" s="11">
        <f>IFERROR((E46/E47),0)</f>
        <v>0</v>
      </c>
      <c r="F48" s="11">
        <f>IFERROR((F46/F47),0)</f>
        <v>0.71628721541155871</v>
      </c>
      <c r="G48" s="11">
        <f>IFERROR((G46/G47),0)</f>
        <v>0.66666666666666663</v>
      </c>
      <c r="H48" s="11">
        <f>IFERROR((H46/H47),0)</f>
        <v>0.71478260869565213</v>
      </c>
    </row>
    <row r="49" spans="2:8" x14ac:dyDescent="0.25">
      <c r="B49" s="61" t="s">
        <v>65</v>
      </c>
      <c r="C49" s="8" t="s">
        <v>17</v>
      </c>
      <c r="D49" s="9">
        <v>45</v>
      </c>
      <c r="E49" s="9">
        <v>7</v>
      </c>
      <c r="F49" s="9">
        <v>948</v>
      </c>
      <c r="G49" s="9">
        <v>263</v>
      </c>
      <c r="H49" s="10">
        <f>SUM(D49:G49)</f>
        <v>1263</v>
      </c>
    </row>
    <row r="50" spans="2:8" x14ac:dyDescent="0.25">
      <c r="B50" s="61"/>
      <c r="C50" s="8" t="s">
        <v>18</v>
      </c>
      <c r="D50" s="9">
        <v>89</v>
      </c>
      <c r="E50" s="9">
        <v>8</v>
      </c>
      <c r="F50" s="9">
        <v>1552</v>
      </c>
      <c r="G50" s="9">
        <v>378</v>
      </c>
      <c r="H50" s="10">
        <f>SUM(D50:G50)</f>
        <v>2027</v>
      </c>
    </row>
    <row r="51" spans="2:8" x14ac:dyDescent="0.25">
      <c r="B51" s="61"/>
      <c r="C51" s="8" t="s">
        <v>19</v>
      </c>
      <c r="D51" s="11">
        <f>IFERROR((D49/D50),0)</f>
        <v>0.5056179775280899</v>
      </c>
      <c r="E51" s="11">
        <f>IFERROR((E49/E50),0)</f>
        <v>0.875</v>
      </c>
      <c r="F51" s="11">
        <f>IFERROR((F49/F50),0)</f>
        <v>0.61082474226804129</v>
      </c>
      <c r="G51" s="11">
        <f>IFERROR((G49/G50),0)</f>
        <v>0.69576719576719581</v>
      </c>
      <c r="H51" s="11">
        <f>IFERROR((H49/H50),0)</f>
        <v>0.62308830784410463</v>
      </c>
    </row>
    <row r="52" spans="2:8" x14ac:dyDescent="0.25">
      <c r="B52" s="61" t="s">
        <v>66</v>
      </c>
      <c r="C52" s="8" t="s">
        <v>17</v>
      </c>
      <c r="D52" s="9">
        <v>38</v>
      </c>
      <c r="E52" s="9">
        <v>51</v>
      </c>
      <c r="F52" s="9">
        <v>455</v>
      </c>
      <c r="G52" s="9">
        <v>274</v>
      </c>
      <c r="H52" s="10">
        <f>SUM(D52:G52)</f>
        <v>818</v>
      </c>
    </row>
    <row r="53" spans="2:8" x14ac:dyDescent="0.25">
      <c r="B53" s="61"/>
      <c r="C53" s="8" t="s">
        <v>18</v>
      </c>
      <c r="D53" s="9">
        <v>60</v>
      </c>
      <c r="E53" s="9">
        <v>76</v>
      </c>
      <c r="F53" s="9">
        <v>657</v>
      </c>
      <c r="G53" s="9">
        <v>300</v>
      </c>
      <c r="H53" s="10">
        <f>SUM(D53:G53)</f>
        <v>1093</v>
      </c>
    </row>
    <row r="54" spans="2:8" x14ac:dyDescent="0.25">
      <c r="B54" s="61"/>
      <c r="C54" s="8" t="s">
        <v>19</v>
      </c>
      <c r="D54" s="11">
        <f>IFERROR((D52/D53),0)</f>
        <v>0.6333333333333333</v>
      </c>
      <c r="E54" s="11">
        <f>IFERROR((E52/E53),0)</f>
        <v>0.67105263157894735</v>
      </c>
      <c r="F54" s="11">
        <f>IFERROR((F52/F53),0)</f>
        <v>0.69254185692541859</v>
      </c>
      <c r="G54" s="11">
        <f>IFERROR((G52/G53),0)</f>
        <v>0.91333333333333333</v>
      </c>
      <c r="H54" s="11">
        <f>IFERROR((H52/H53),0)</f>
        <v>0.74839890210430005</v>
      </c>
    </row>
    <row r="55" spans="2:8" x14ac:dyDescent="0.25">
      <c r="B55" s="61" t="s">
        <v>67</v>
      </c>
      <c r="C55" s="8" t="s">
        <v>17</v>
      </c>
      <c r="D55" s="9">
        <v>76</v>
      </c>
      <c r="E55" s="9">
        <v>37</v>
      </c>
      <c r="F55" s="9">
        <v>1333</v>
      </c>
      <c r="G55" s="9">
        <v>359</v>
      </c>
      <c r="H55" s="10">
        <f>SUM(D55:G55)</f>
        <v>1805</v>
      </c>
    </row>
    <row r="56" spans="2:8" x14ac:dyDescent="0.25">
      <c r="B56" s="61"/>
      <c r="C56" s="8" t="s">
        <v>18</v>
      </c>
      <c r="D56" s="9">
        <v>160</v>
      </c>
      <c r="E56" s="9">
        <v>70</v>
      </c>
      <c r="F56" s="9">
        <v>2731</v>
      </c>
      <c r="G56" s="9">
        <v>446</v>
      </c>
      <c r="H56" s="10">
        <f>SUM(D56:G56)</f>
        <v>3407</v>
      </c>
    </row>
    <row r="57" spans="2:8" x14ac:dyDescent="0.25">
      <c r="B57" s="61"/>
      <c r="C57" s="8" t="s">
        <v>19</v>
      </c>
      <c r="D57" s="11">
        <f>IFERROR((D55/D56),0)</f>
        <v>0.47499999999999998</v>
      </c>
      <c r="E57" s="11">
        <f>IFERROR((E55/E56),0)</f>
        <v>0.52857142857142858</v>
      </c>
      <c r="F57" s="11">
        <f>IFERROR((F55/F56),0)</f>
        <v>0.48809959721713658</v>
      </c>
      <c r="G57" s="11">
        <f>IFERROR((G55/G56),0)</f>
        <v>0.80493273542600896</v>
      </c>
      <c r="H57" s="11">
        <f>IFERROR((H55/H56),0)</f>
        <v>0.52979160551805105</v>
      </c>
    </row>
    <row r="58" spans="2:8" x14ac:dyDescent="0.25">
      <c r="B58" s="61" t="s">
        <v>68</v>
      </c>
      <c r="C58" s="8" t="s">
        <v>17</v>
      </c>
      <c r="D58" s="9">
        <v>101</v>
      </c>
      <c r="E58" s="9">
        <v>62</v>
      </c>
      <c r="F58" s="9">
        <v>2447</v>
      </c>
      <c r="G58" s="9">
        <v>884</v>
      </c>
      <c r="H58" s="10">
        <f>SUM(D58:G58)</f>
        <v>3494</v>
      </c>
    </row>
    <row r="59" spans="2:8" x14ac:dyDescent="0.25">
      <c r="B59" s="61"/>
      <c r="C59" s="8" t="s">
        <v>18</v>
      </c>
      <c r="D59" s="9">
        <v>210</v>
      </c>
      <c r="E59" s="9">
        <v>135</v>
      </c>
      <c r="F59" s="9">
        <v>4777</v>
      </c>
      <c r="G59" s="9">
        <v>1059</v>
      </c>
      <c r="H59" s="10">
        <f>SUM(D59:G59)</f>
        <v>6181</v>
      </c>
    </row>
    <row r="60" spans="2:8" x14ac:dyDescent="0.25">
      <c r="B60" s="61"/>
      <c r="C60" s="8" t="s">
        <v>19</v>
      </c>
      <c r="D60" s="11">
        <f>IFERROR((D58/D59),0)</f>
        <v>0.48095238095238096</v>
      </c>
      <c r="E60" s="11">
        <f>IFERROR((E58/E59),0)</f>
        <v>0.45925925925925926</v>
      </c>
      <c r="F60" s="11">
        <f>IFERROR((F58/F59),0)</f>
        <v>0.51224617961063434</v>
      </c>
      <c r="G60" s="11">
        <f>IFERROR((G58/G59),0)</f>
        <v>0.83474976392823419</v>
      </c>
      <c r="H60" s="11">
        <f>IFERROR((H58/H59),0)</f>
        <v>0.56528069891603305</v>
      </c>
    </row>
    <row r="61" spans="2:8" x14ac:dyDescent="0.25">
      <c r="B61" s="61" t="s">
        <v>69</v>
      </c>
      <c r="C61" s="8" t="s">
        <v>17</v>
      </c>
      <c r="D61" s="9">
        <v>25</v>
      </c>
      <c r="E61" s="9">
        <v>22</v>
      </c>
      <c r="F61" s="9">
        <v>864</v>
      </c>
      <c r="G61" s="9">
        <v>306</v>
      </c>
      <c r="H61" s="10">
        <f>SUM(D61:G61)</f>
        <v>1217</v>
      </c>
    </row>
    <row r="62" spans="2:8" x14ac:dyDescent="0.25">
      <c r="B62" s="61"/>
      <c r="C62" s="8" t="s">
        <v>18</v>
      </c>
      <c r="D62" s="9">
        <v>45</v>
      </c>
      <c r="E62" s="9">
        <v>36</v>
      </c>
      <c r="F62" s="9">
        <v>1501</v>
      </c>
      <c r="G62" s="9">
        <v>380</v>
      </c>
      <c r="H62" s="10">
        <f>SUM(D62:G62)</f>
        <v>1962</v>
      </c>
    </row>
    <row r="63" spans="2:8" x14ac:dyDescent="0.25">
      <c r="B63" s="61"/>
      <c r="C63" s="8" t="s">
        <v>19</v>
      </c>
      <c r="D63" s="11">
        <f>IFERROR((D61/D62),0)</f>
        <v>0.55555555555555558</v>
      </c>
      <c r="E63" s="11">
        <f>IFERROR((E61/E62),0)</f>
        <v>0.61111111111111116</v>
      </c>
      <c r="F63" s="11">
        <f>IFERROR((F61/F62),0)</f>
        <v>0.57561625582944709</v>
      </c>
      <c r="G63" s="11">
        <f>IFERROR((G61/G62),0)</f>
        <v>0.80526315789473679</v>
      </c>
      <c r="H63" s="11">
        <f>IFERROR((H61/H62),0)</f>
        <v>0.62028542303771661</v>
      </c>
    </row>
    <row r="64" spans="2:8" x14ac:dyDescent="0.25">
      <c r="B64" s="61" t="s">
        <v>119</v>
      </c>
      <c r="C64" s="8" t="s">
        <v>17</v>
      </c>
      <c r="D64" s="9">
        <v>39</v>
      </c>
      <c r="E64" s="9">
        <v>24</v>
      </c>
      <c r="F64" s="9">
        <v>1015</v>
      </c>
      <c r="G64" s="9">
        <v>1832</v>
      </c>
      <c r="H64" s="10">
        <f>SUM(D64:G64)</f>
        <v>2910</v>
      </c>
    </row>
    <row r="65" spans="2:8" x14ac:dyDescent="0.25">
      <c r="B65" s="61"/>
      <c r="C65" s="8" t="s">
        <v>18</v>
      </c>
      <c r="D65" s="9">
        <v>88</v>
      </c>
      <c r="E65" s="9">
        <v>59</v>
      </c>
      <c r="F65" s="9">
        <v>2089</v>
      </c>
      <c r="G65" s="9">
        <v>2023</v>
      </c>
      <c r="H65" s="10">
        <f>SUM(D65:G65)</f>
        <v>4259</v>
      </c>
    </row>
    <row r="66" spans="2:8" x14ac:dyDescent="0.25">
      <c r="B66" s="61"/>
      <c r="C66" s="8" t="s">
        <v>19</v>
      </c>
      <c r="D66" s="11">
        <f>IFERROR((D64/D65),0)</f>
        <v>0.44318181818181818</v>
      </c>
      <c r="E66" s="11">
        <f>IFERROR((E64/E65),0)</f>
        <v>0.40677966101694918</v>
      </c>
      <c r="F66" s="11">
        <f>IFERROR((F64/F65),0)</f>
        <v>0.48587841072283389</v>
      </c>
      <c r="G66" s="11">
        <f>IFERROR((G64/G65),0)</f>
        <v>0.90558576371725164</v>
      </c>
      <c r="H66" s="11">
        <f>IFERROR((H64/H65),0)</f>
        <v>0.68325898098145099</v>
      </c>
    </row>
    <row r="67" spans="2:8" x14ac:dyDescent="0.25">
      <c r="B67" s="61" t="s">
        <v>120</v>
      </c>
      <c r="C67" s="8" t="s">
        <v>17</v>
      </c>
      <c r="D67" s="9">
        <v>7</v>
      </c>
      <c r="E67" s="9">
        <v>34</v>
      </c>
      <c r="F67" s="9">
        <v>1463</v>
      </c>
      <c r="G67" s="9">
        <v>792</v>
      </c>
      <c r="H67" s="10">
        <f>SUM(D67:G67)</f>
        <v>2296</v>
      </c>
    </row>
    <row r="68" spans="2:8" x14ac:dyDescent="0.25">
      <c r="B68" s="61"/>
      <c r="C68" s="8" t="s">
        <v>18</v>
      </c>
      <c r="D68" s="9">
        <v>35</v>
      </c>
      <c r="E68" s="9">
        <v>86</v>
      </c>
      <c r="F68" s="9">
        <v>3637</v>
      </c>
      <c r="G68" s="9">
        <v>1345</v>
      </c>
      <c r="H68" s="10">
        <f>SUM(D68:G68)</f>
        <v>5103</v>
      </c>
    </row>
    <row r="69" spans="2:8" x14ac:dyDescent="0.25">
      <c r="B69" s="61"/>
      <c r="C69" s="8" t="s">
        <v>19</v>
      </c>
      <c r="D69" s="11">
        <f>IFERROR((D67/D68),0)</f>
        <v>0.2</v>
      </c>
      <c r="E69" s="11">
        <f>IFERROR((E67/E68),0)</f>
        <v>0.39534883720930231</v>
      </c>
      <c r="F69" s="11">
        <f>IFERROR((F67/F68),0)</f>
        <v>0.40225460544404729</v>
      </c>
      <c r="G69" s="11">
        <f>IFERROR((G67/G68),0)</f>
        <v>0.58884758364312273</v>
      </c>
      <c r="H69" s="11">
        <f>IFERROR((H67/H68),0)</f>
        <v>0.44993141289437588</v>
      </c>
    </row>
    <row r="70" spans="2:8" x14ac:dyDescent="0.25">
      <c r="B70" s="61" t="s">
        <v>121</v>
      </c>
      <c r="C70" s="8" t="s">
        <v>17</v>
      </c>
      <c r="D70" s="9">
        <v>14</v>
      </c>
      <c r="E70" s="9">
        <v>7</v>
      </c>
      <c r="F70" s="9">
        <v>933</v>
      </c>
      <c r="G70" s="9">
        <v>2025</v>
      </c>
      <c r="H70" s="10">
        <f>SUM(D70:G70)</f>
        <v>2979</v>
      </c>
    </row>
    <row r="71" spans="2:8" x14ac:dyDescent="0.25">
      <c r="B71" s="61"/>
      <c r="C71" s="8" t="s">
        <v>18</v>
      </c>
      <c r="D71" s="9">
        <v>23</v>
      </c>
      <c r="E71" s="9">
        <v>14</v>
      </c>
      <c r="F71" s="9">
        <v>1413</v>
      </c>
      <c r="G71" s="9">
        <v>2136</v>
      </c>
      <c r="H71" s="10">
        <f>SUM(D71:G71)</f>
        <v>3586</v>
      </c>
    </row>
    <row r="72" spans="2:8" x14ac:dyDescent="0.25">
      <c r="B72" s="61"/>
      <c r="C72" s="8" t="s">
        <v>19</v>
      </c>
      <c r="D72" s="11">
        <f>IFERROR((D70/D71),0)</f>
        <v>0.60869565217391308</v>
      </c>
      <c r="E72" s="11">
        <f>IFERROR((E70/E71),0)</f>
        <v>0.5</v>
      </c>
      <c r="F72" s="11">
        <f>IFERROR((F70/F71),0)</f>
        <v>0.66029723991507427</v>
      </c>
      <c r="G72" s="11">
        <f>IFERROR((G70/G71),0)</f>
        <v>0.9480337078651685</v>
      </c>
      <c r="H72" s="11">
        <f>IFERROR((H70/H71),0)</f>
        <v>0.83073061907417733</v>
      </c>
    </row>
    <row r="73" spans="2:8" x14ac:dyDescent="0.25">
      <c r="B73" s="61" t="s">
        <v>122</v>
      </c>
      <c r="C73" s="8" t="s">
        <v>17</v>
      </c>
      <c r="D73" s="9">
        <v>1</v>
      </c>
      <c r="E73" s="9">
        <v>0</v>
      </c>
      <c r="F73" s="9">
        <v>371</v>
      </c>
      <c r="G73" s="9">
        <v>623</v>
      </c>
      <c r="H73" s="10">
        <f>SUM(D73:G73)</f>
        <v>995</v>
      </c>
    </row>
    <row r="74" spans="2:8" x14ac:dyDescent="0.25">
      <c r="B74" s="61"/>
      <c r="C74" s="8" t="s">
        <v>18</v>
      </c>
      <c r="D74" s="9">
        <v>1</v>
      </c>
      <c r="E74" s="9">
        <v>0</v>
      </c>
      <c r="F74" s="9">
        <v>487</v>
      </c>
      <c r="G74" s="9">
        <v>755</v>
      </c>
      <c r="H74" s="10">
        <f>SUM(D74:G74)</f>
        <v>1243</v>
      </c>
    </row>
    <row r="75" spans="2:8" x14ac:dyDescent="0.25">
      <c r="B75" s="61"/>
      <c r="C75" s="8" t="s">
        <v>19</v>
      </c>
      <c r="D75" s="11">
        <f>IFERROR((D73/D74),0)</f>
        <v>1</v>
      </c>
      <c r="E75" s="11">
        <f>IFERROR((E73/E74),0)</f>
        <v>0</v>
      </c>
      <c r="F75" s="11">
        <f>IFERROR((F73/F74),0)</f>
        <v>0.76180698151950721</v>
      </c>
      <c r="G75" s="11">
        <f>IFERROR((G73/G74),0)</f>
        <v>0.8251655629139073</v>
      </c>
      <c r="H75" s="11">
        <f>IFERROR((H73/H74),0)</f>
        <v>0.80048270313757042</v>
      </c>
    </row>
    <row r="76" spans="2:8" x14ac:dyDescent="0.25">
      <c r="B76" s="61" t="s">
        <v>70</v>
      </c>
      <c r="C76" s="8" t="s">
        <v>17</v>
      </c>
      <c r="D76" s="9">
        <v>1</v>
      </c>
      <c r="E76" s="9">
        <v>14</v>
      </c>
      <c r="F76" s="9">
        <v>880</v>
      </c>
      <c r="G76" s="9">
        <v>173</v>
      </c>
      <c r="H76" s="10">
        <f>SUM(D76:G76)</f>
        <v>1068</v>
      </c>
    </row>
    <row r="77" spans="2:8" x14ac:dyDescent="0.25">
      <c r="B77" s="61"/>
      <c r="C77" s="8" t="s">
        <v>18</v>
      </c>
      <c r="D77" s="9">
        <v>1</v>
      </c>
      <c r="E77" s="9">
        <v>16</v>
      </c>
      <c r="F77" s="9">
        <v>955</v>
      </c>
      <c r="G77" s="9">
        <v>187</v>
      </c>
      <c r="H77" s="10">
        <f>SUM(D77:G77)</f>
        <v>1159</v>
      </c>
    </row>
    <row r="78" spans="2:8" x14ac:dyDescent="0.25">
      <c r="B78" s="61"/>
      <c r="C78" s="8" t="s">
        <v>19</v>
      </c>
      <c r="D78" s="11">
        <f>IFERROR((D76/D77),0)</f>
        <v>1</v>
      </c>
      <c r="E78" s="11">
        <f>IFERROR((E76/E77),0)</f>
        <v>0.875</v>
      </c>
      <c r="F78" s="11">
        <f>IFERROR((F76/F77),0)</f>
        <v>0.92146596858638741</v>
      </c>
      <c r="G78" s="11">
        <f>IFERROR((G76/G77),0)</f>
        <v>0.92513368983957223</v>
      </c>
      <c r="H78" s="11">
        <f>IFERROR((H76/H77),0)</f>
        <v>0.92148403796376188</v>
      </c>
    </row>
    <row r="79" spans="2:8" x14ac:dyDescent="0.25">
      <c r="B79" s="61" t="s">
        <v>71</v>
      </c>
      <c r="C79" s="8" t="s">
        <v>17</v>
      </c>
      <c r="D79" s="9">
        <v>33</v>
      </c>
      <c r="E79" s="9">
        <v>35</v>
      </c>
      <c r="F79" s="9">
        <v>1173</v>
      </c>
      <c r="G79" s="9">
        <v>146</v>
      </c>
      <c r="H79" s="10">
        <f>SUM(D79:G79)</f>
        <v>1387</v>
      </c>
    </row>
    <row r="80" spans="2:8" x14ac:dyDescent="0.25">
      <c r="B80" s="61"/>
      <c r="C80" s="8" t="s">
        <v>18</v>
      </c>
      <c r="D80" s="9">
        <v>76</v>
      </c>
      <c r="E80" s="9">
        <v>62</v>
      </c>
      <c r="F80" s="9">
        <v>2417</v>
      </c>
      <c r="G80" s="9">
        <v>254</v>
      </c>
      <c r="H80" s="10">
        <f>SUM(D80:G80)</f>
        <v>2809</v>
      </c>
    </row>
    <row r="81" spans="2:8" x14ac:dyDescent="0.25">
      <c r="B81" s="61"/>
      <c r="C81" s="8" t="s">
        <v>19</v>
      </c>
      <c r="D81" s="11">
        <f>IFERROR((D79/D80),0)</f>
        <v>0.43421052631578949</v>
      </c>
      <c r="E81" s="11">
        <f>IFERROR((E79/E80),0)</f>
        <v>0.56451612903225812</v>
      </c>
      <c r="F81" s="11">
        <f>IFERROR((F79/F80),0)</f>
        <v>0.48531237070748862</v>
      </c>
      <c r="G81" s="11">
        <f>IFERROR((G79/G80),0)</f>
        <v>0.57480314960629919</v>
      </c>
      <c r="H81" s="11">
        <f>IFERROR((H79/H80),0)</f>
        <v>0.4937700249199003</v>
      </c>
    </row>
    <row r="82" spans="2:8" x14ac:dyDescent="0.25">
      <c r="B82" s="61" t="s">
        <v>72</v>
      </c>
      <c r="C82" s="8" t="s">
        <v>17</v>
      </c>
      <c r="D82" s="9">
        <v>107</v>
      </c>
      <c r="E82" s="9">
        <v>94</v>
      </c>
      <c r="F82" s="9">
        <v>2189</v>
      </c>
      <c r="G82" s="9">
        <v>678</v>
      </c>
      <c r="H82" s="10">
        <f>SUM(D82:G82)</f>
        <v>3068</v>
      </c>
    </row>
    <row r="83" spans="2:8" x14ac:dyDescent="0.25">
      <c r="B83" s="61"/>
      <c r="C83" s="8" t="s">
        <v>18</v>
      </c>
      <c r="D83" s="9">
        <v>147</v>
      </c>
      <c r="E83" s="9">
        <v>126</v>
      </c>
      <c r="F83" s="9">
        <v>2989</v>
      </c>
      <c r="G83" s="9">
        <v>839</v>
      </c>
      <c r="H83" s="10">
        <f>SUM(D83:G83)</f>
        <v>4101</v>
      </c>
    </row>
    <row r="84" spans="2:8" x14ac:dyDescent="0.25">
      <c r="B84" s="61"/>
      <c r="C84" s="8" t="s">
        <v>19</v>
      </c>
      <c r="D84" s="11">
        <f>IFERROR((D82/D83),0)</f>
        <v>0.72789115646258506</v>
      </c>
      <c r="E84" s="11">
        <f>IFERROR((E82/E83),0)</f>
        <v>0.74603174603174605</v>
      </c>
      <c r="F84" s="11">
        <f>IFERROR((F82/F83),0)</f>
        <v>0.73235195717631318</v>
      </c>
      <c r="G84" s="11">
        <f>IFERROR((G82/G83),0)</f>
        <v>0.80810488676996428</v>
      </c>
      <c r="H84" s="11">
        <f>IFERROR((H82/H83),0)</f>
        <v>0.74811021702023894</v>
      </c>
    </row>
    <row r="85" spans="2:8" x14ac:dyDescent="0.25">
      <c r="B85" s="61" t="s">
        <v>73</v>
      </c>
      <c r="C85" s="8" t="s">
        <v>17</v>
      </c>
      <c r="D85" s="9">
        <v>77</v>
      </c>
      <c r="E85" s="9">
        <v>75</v>
      </c>
      <c r="F85" s="9">
        <v>967</v>
      </c>
      <c r="G85" s="9">
        <v>509</v>
      </c>
      <c r="H85" s="10">
        <f>SUM(D85:G85)</f>
        <v>1628</v>
      </c>
    </row>
    <row r="86" spans="2:8" x14ac:dyDescent="0.25">
      <c r="B86" s="61"/>
      <c r="C86" s="8" t="s">
        <v>18</v>
      </c>
      <c r="D86" s="9">
        <v>153</v>
      </c>
      <c r="E86" s="9">
        <v>159</v>
      </c>
      <c r="F86" s="9">
        <v>1702</v>
      </c>
      <c r="G86" s="9">
        <v>579</v>
      </c>
      <c r="H86" s="10">
        <f>SUM(D86:G86)</f>
        <v>2593</v>
      </c>
    </row>
    <row r="87" spans="2:8" x14ac:dyDescent="0.25">
      <c r="B87" s="61"/>
      <c r="C87" s="8" t="s">
        <v>19</v>
      </c>
      <c r="D87" s="11">
        <f>IFERROR((D85/D86),0)</f>
        <v>0.50326797385620914</v>
      </c>
      <c r="E87" s="11">
        <f>IFERROR((E85/E86),0)</f>
        <v>0.47169811320754718</v>
      </c>
      <c r="F87" s="11">
        <f>IFERROR((F85/F86),0)</f>
        <v>0.56815511163337251</v>
      </c>
      <c r="G87" s="11">
        <f>IFERROR((G85/G86),0)</f>
        <v>0.87910189982728848</v>
      </c>
      <c r="H87" s="11">
        <f>IFERROR((H85/H86),0)</f>
        <v>0.62784419591207097</v>
      </c>
    </row>
    <row r="88" spans="2:8" x14ac:dyDescent="0.25">
      <c r="B88" s="61" t="s">
        <v>74</v>
      </c>
      <c r="C88" s="8" t="s">
        <v>17</v>
      </c>
      <c r="D88" s="9">
        <v>90</v>
      </c>
      <c r="E88" s="9">
        <v>70</v>
      </c>
      <c r="F88" s="9">
        <v>1939</v>
      </c>
      <c r="G88" s="9">
        <v>829</v>
      </c>
      <c r="H88" s="10">
        <f>SUM(D88:G88)</f>
        <v>2928</v>
      </c>
    </row>
    <row r="89" spans="2:8" x14ac:dyDescent="0.25">
      <c r="B89" s="61"/>
      <c r="C89" s="8" t="s">
        <v>18</v>
      </c>
      <c r="D89" s="9">
        <v>128</v>
      </c>
      <c r="E89" s="9">
        <v>100</v>
      </c>
      <c r="F89" s="9">
        <v>2925</v>
      </c>
      <c r="G89" s="9">
        <v>997</v>
      </c>
      <c r="H89" s="10">
        <f>SUM(D89:G89)</f>
        <v>4150</v>
      </c>
    </row>
    <row r="90" spans="2:8" x14ac:dyDescent="0.25">
      <c r="B90" s="61"/>
      <c r="C90" s="8" t="s">
        <v>19</v>
      </c>
      <c r="D90" s="11">
        <f>IFERROR((D88/D89),0)</f>
        <v>0.703125</v>
      </c>
      <c r="E90" s="11">
        <f>IFERROR((E88/E89),0)</f>
        <v>0.7</v>
      </c>
      <c r="F90" s="11">
        <f>IFERROR((F88/F89),0)</f>
        <v>0.6629059829059829</v>
      </c>
      <c r="G90" s="11">
        <f>IFERROR((G88/G89),0)</f>
        <v>0.83149448345035104</v>
      </c>
      <c r="H90" s="11">
        <f>IFERROR((H88/H89),0)</f>
        <v>0.70554216867469877</v>
      </c>
    </row>
    <row r="91" spans="2:8" x14ac:dyDescent="0.25">
      <c r="B91" s="61" t="s">
        <v>75</v>
      </c>
      <c r="C91" s="8" t="s">
        <v>17</v>
      </c>
      <c r="D91" s="9">
        <v>74</v>
      </c>
      <c r="E91" s="9">
        <v>48</v>
      </c>
      <c r="F91" s="9">
        <v>1366</v>
      </c>
      <c r="G91" s="9">
        <v>715</v>
      </c>
      <c r="H91" s="10">
        <f>SUM(D91:G91)</f>
        <v>2203</v>
      </c>
    </row>
    <row r="92" spans="2:8" x14ac:dyDescent="0.25">
      <c r="B92" s="61"/>
      <c r="C92" s="8" t="s">
        <v>18</v>
      </c>
      <c r="D92" s="9">
        <v>191</v>
      </c>
      <c r="E92" s="9">
        <v>132</v>
      </c>
      <c r="F92" s="9">
        <v>2807</v>
      </c>
      <c r="G92" s="9">
        <v>1013</v>
      </c>
      <c r="H92" s="10">
        <f>SUM(D92:G92)</f>
        <v>4143</v>
      </c>
    </row>
    <row r="93" spans="2:8" x14ac:dyDescent="0.25">
      <c r="B93" s="61"/>
      <c r="C93" s="8" t="s">
        <v>19</v>
      </c>
      <c r="D93" s="11">
        <f>IFERROR((D91/D92),0)</f>
        <v>0.38743455497382201</v>
      </c>
      <c r="E93" s="11">
        <f>IFERROR((E91/E92),0)</f>
        <v>0.36363636363636365</v>
      </c>
      <c r="F93" s="11">
        <f>IFERROR((F91/F92),0)</f>
        <v>0.48664054150338437</v>
      </c>
      <c r="G93" s="11">
        <f>IFERROR((G91/G92),0)</f>
        <v>0.70582428430404742</v>
      </c>
      <c r="H93" s="11">
        <f>IFERROR((H91/H92),0)</f>
        <v>0.53174028481776492</v>
      </c>
    </row>
    <row r="94" spans="2:8" x14ac:dyDescent="0.25">
      <c r="B94" s="61" t="s">
        <v>76</v>
      </c>
      <c r="C94" s="8" t="s">
        <v>17</v>
      </c>
      <c r="D94" s="9">
        <v>133</v>
      </c>
      <c r="E94" s="9">
        <v>95</v>
      </c>
      <c r="F94" s="9">
        <v>1533</v>
      </c>
      <c r="G94" s="9">
        <v>643</v>
      </c>
      <c r="H94" s="10">
        <f>SUM(D94:G94)</f>
        <v>2404</v>
      </c>
    </row>
    <row r="95" spans="2:8" x14ac:dyDescent="0.25">
      <c r="B95" s="61"/>
      <c r="C95" s="8" t="s">
        <v>18</v>
      </c>
      <c r="D95" s="9">
        <v>272</v>
      </c>
      <c r="E95" s="9">
        <v>214</v>
      </c>
      <c r="F95" s="9">
        <v>2800</v>
      </c>
      <c r="G95" s="9">
        <v>780</v>
      </c>
      <c r="H95" s="10">
        <f>SUM(D95:G95)</f>
        <v>4066</v>
      </c>
    </row>
    <row r="96" spans="2:8" x14ac:dyDescent="0.25">
      <c r="B96" s="61"/>
      <c r="C96" s="8" t="s">
        <v>19</v>
      </c>
      <c r="D96" s="11">
        <f>IFERROR((D94/D95),0)</f>
        <v>0.4889705882352941</v>
      </c>
      <c r="E96" s="11">
        <f>IFERROR((E94/E95),0)</f>
        <v>0.44392523364485981</v>
      </c>
      <c r="F96" s="11">
        <f>IFERROR((F94/F95),0)</f>
        <v>0.54749999999999999</v>
      </c>
      <c r="G96" s="11">
        <f>IFERROR((G94/G95),0)</f>
        <v>0.82435897435897432</v>
      </c>
      <c r="H96" s="11">
        <f>IFERROR((H94/H95),0)</f>
        <v>0.59124446630595184</v>
      </c>
    </row>
    <row r="97" spans="2:8" x14ac:dyDescent="0.25">
      <c r="B97" s="61" t="s">
        <v>77</v>
      </c>
      <c r="C97" s="8" t="s">
        <v>17</v>
      </c>
      <c r="D97" s="9">
        <v>29</v>
      </c>
      <c r="E97" s="9">
        <v>51</v>
      </c>
      <c r="F97" s="9">
        <v>1348</v>
      </c>
      <c r="G97" s="9">
        <v>266</v>
      </c>
      <c r="H97" s="10">
        <f>SUM(D97:G97)</f>
        <v>1694</v>
      </c>
    </row>
    <row r="98" spans="2:8" x14ac:dyDescent="0.25">
      <c r="B98" s="61"/>
      <c r="C98" s="8" t="s">
        <v>18</v>
      </c>
      <c r="D98" s="9">
        <v>64</v>
      </c>
      <c r="E98" s="9">
        <v>100</v>
      </c>
      <c r="F98" s="9">
        <v>2385</v>
      </c>
      <c r="G98" s="9">
        <v>341</v>
      </c>
      <c r="H98" s="10">
        <f>SUM(D98:G98)</f>
        <v>2890</v>
      </c>
    </row>
    <row r="99" spans="2:8" x14ac:dyDescent="0.25">
      <c r="B99" s="61"/>
      <c r="C99" s="8" t="s">
        <v>19</v>
      </c>
      <c r="D99" s="11">
        <f>IFERROR((D97/D98),0)</f>
        <v>0.453125</v>
      </c>
      <c r="E99" s="11">
        <f>IFERROR((E97/E98),0)</f>
        <v>0.51</v>
      </c>
      <c r="F99" s="11">
        <f>IFERROR((F97/F98),0)</f>
        <v>0.56519916142557647</v>
      </c>
      <c r="G99" s="11">
        <f>IFERROR((G97/G98),0)</f>
        <v>0.78005865102639294</v>
      </c>
      <c r="H99" s="11">
        <f>IFERROR((H97/H98),0)</f>
        <v>0.586159169550173</v>
      </c>
    </row>
    <row r="100" spans="2:8" x14ac:dyDescent="0.25">
      <c r="B100" s="61" t="s">
        <v>78</v>
      </c>
      <c r="C100" s="8" t="s">
        <v>17</v>
      </c>
      <c r="D100" s="9">
        <v>40</v>
      </c>
      <c r="E100" s="9">
        <v>33</v>
      </c>
      <c r="F100" s="9">
        <v>889</v>
      </c>
      <c r="G100" s="9">
        <v>289</v>
      </c>
      <c r="H100" s="10">
        <f>SUM(D100:G100)</f>
        <v>1251</v>
      </c>
    </row>
    <row r="101" spans="2:8" x14ac:dyDescent="0.25">
      <c r="B101" s="61"/>
      <c r="C101" s="8" t="s">
        <v>18</v>
      </c>
      <c r="D101" s="9">
        <v>53</v>
      </c>
      <c r="E101" s="9">
        <v>40</v>
      </c>
      <c r="F101" s="9">
        <v>1173</v>
      </c>
      <c r="G101" s="9">
        <v>341</v>
      </c>
      <c r="H101" s="10">
        <f>SUM(D101:G101)</f>
        <v>1607</v>
      </c>
    </row>
    <row r="102" spans="2:8" x14ac:dyDescent="0.25">
      <c r="B102" s="61"/>
      <c r="C102" s="8" t="s">
        <v>19</v>
      </c>
      <c r="D102" s="11">
        <f>IFERROR((D100/D101),0)</f>
        <v>0.75471698113207553</v>
      </c>
      <c r="E102" s="11">
        <f>IFERROR((E100/E101),0)</f>
        <v>0.82499999999999996</v>
      </c>
      <c r="F102" s="11">
        <f>IFERROR((F100/F101),0)</f>
        <v>0.75788576300085253</v>
      </c>
      <c r="G102" s="11">
        <f>IFERROR((G100/G101),0)</f>
        <v>0.84750733137829914</v>
      </c>
      <c r="H102" s="11">
        <f>IFERROR((H100/H101),0)</f>
        <v>0.77846919726197883</v>
      </c>
    </row>
    <row r="103" spans="2:8" x14ac:dyDescent="0.25">
      <c r="B103" s="61" t="s">
        <v>79</v>
      </c>
      <c r="C103" s="8" t="s">
        <v>17</v>
      </c>
      <c r="D103" s="9">
        <v>38</v>
      </c>
      <c r="E103" s="9">
        <v>12</v>
      </c>
      <c r="F103" s="9">
        <v>956</v>
      </c>
      <c r="G103" s="9">
        <v>114</v>
      </c>
      <c r="H103" s="10">
        <f>SUM(D103:G103)</f>
        <v>1120</v>
      </c>
    </row>
    <row r="104" spans="2:8" x14ac:dyDescent="0.25">
      <c r="B104" s="61"/>
      <c r="C104" s="8" t="s">
        <v>18</v>
      </c>
      <c r="D104" s="9">
        <v>86</v>
      </c>
      <c r="E104" s="9">
        <v>47</v>
      </c>
      <c r="F104" s="9">
        <v>1979</v>
      </c>
      <c r="G104" s="9">
        <v>306</v>
      </c>
      <c r="H104" s="10">
        <f>SUM(D104:G104)</f>
        <v>2418</v>
      </c>
    </row>
    <row r="105" spans="2:8" x14ac:dyDescent="0.25">
      <c r="B105" s="61"/>
      <c r="C105" s="8" t="s">
        <v>19</v>
      </c>
      <c r="D105" s="11">
        <f>IFERROR((D103/D104),0)</f>
        <v>0.44186046511627908</v>
      </c>
      <c r="E105" s="11">
        <f>IFERROR((E103/E104),0)</f>
        <v>0.25531914893617019</v>
      </c>
      <c r="F105" s="11">
        <f>IFERROR((F103/F104),0)</f>
        <v>0.48307225871652348</v>
      </c>
      <c r="G105" s="11">
        <f>IFERROR((G103/G104),0)</f>
        <v>0.37254901960784315</v>
      </c>
      <c r="H105" s="11">
        <f>IFERROR((H103/H104),0)</f>
        <v>0.46319272125723737</v>
      </c>
    </row>
    <row r="106" spans="2:8" x14ac:dyDescent="0.25">
      <c r="B106" s="61" t="s">
        <v>80</v>
      </c>
      <c r="C106" s="8" t="s">
        <v>17</v>
      </c>
      <c r="D106" s="9">
        <v>7</v>
      </c>
      <c r="E106" s="9">
        <v>11</v>
      </c>
      <c r="F106" s="9">
        <v>1193</v>
      </c>
      <c r="G106" s="9">
        <v>174</v>
      </c>
      <c r="H106" s="10">
        <f>SUM(D106:G106)</f>
        <v>1385</v>
      </c>
    </row>
    <row r="107" spans="2:8" x14ac:dyDescent="0.25">
      <c r="B107" s="61"/>
      <c r="C107" s="8" t="s">
        <v>18</v>
      </c>
      <c r="D107" s="9">
        <v>8</v>
      </c>
      <c r="E107" s="9">
        <v>11</v>
      </c>
      <c r="F107" s="9">
        <v>1345</v>
      </c>
      <c r="G107" s="9">
        <v>185</v>
      </c>
      <c r="H107" s="10">
        <f>SUM(D107:G107)</f>
        <v>1549</v>
      </c>
    </row>
    <row r="108" spans="2:8" x14ac:dyDescent="0.25">
      <c r="B108" s="61"/>
      <c r="C108" s="8" t="s">
        <v>19</v>
      </c>
      <c r="D108" s="11">
        <f>IFERROR((D106/D107),0)</f>
        <v>0.875</v>
      </c>
      <c r="E108" s="11">
        <f>IFERROR((E106/E107),0)</f>
        <v>1</v>
      </c>
      <c r="F108" s="11">
        <f>IFERROR((F106/F107),0)</f>
        <v>0.88698884758364316</v>
      </c>
      <c r="G108" s="11">
        <f>IFERROR((G106/G107),0)</f>
        <v>0.94054054054054059</v>
      </c>
      <c r="H108" s="11">
        <f>IFERROR((H106/H107),0)</f>
        <v>0.8941252420916721</v>
      </c>
    </row>
    <row r="109" spans="2:8" x14ac:dyDescent="0.25">
      <c r="B109" s="61" t="s">
        <v>81</v>
      </c>
      <c r="C109" s="8" t="s">
        <v>17</v>
      </c>
      <c r="D109" s="9">
        <v>4</v>
      </c>
      <c r="E109" s="9">
        <v>4</v>
      </c>
      <c r="F109" s="9">
        <v>2393</v>
      </c>
      <c r="G109" s="9">
        <v>430</v>
      </c>
      <c r="H109" s="10">
        <f>SUM(D109:G109)</f>
        <v>2831</v>
      </c>
    </row>
    <row r="110" spans="2:8" x14ac:dyDescent="0.25">
      <c r="B110" s="61"/>
      <c r="C110" s="8" t="s">
        <v>18</v>
      </c>
      <c r="D110" s="9">
        <v>7</v>
      </c>
      <c r="E110" s="9">
        <v>9</v>
      </c>
      <c r="F110" s="9">
        <v>3210</v>
      </c>
      <c r="G110" s="9">
        <v>449</v>
      </c>
      <c r="H110" s="10">
        <f>SUM(D110:G110)</f>
        <v>3675</v>
      </c>
    </row>
    <row r="111" spans="2:8" x14ac:dyDescent="0.25">
      <c r="B111" s="61"/>
      <c r="C111" s="8" t="s">
        <v>19</v>
      </c>
      <c r="D111" s="11">
        <f>IFERROR((D109/D110),0)</f>
        <v>0.5714285714285714</v>
      </c>
      <c r="E111" s="11">
        <f>IFERROR((E109/E110),0)</f>
        <v>0.44444444444444442</v>
      </c>
      <c r="F111" s="11">
        <f>IFERROR((F109/F110),0)</f>
        <v>0.74548286604361369</v>
      </c>
      <c r="G111" s="11">
        <f>IFERROR((G109/G110),0)</f>
        <v>0.95768374164810688</v>
      </c>
      <c r="H111" s="11">
        <f>IFERROR((H109/H110),0)</f>
        <v>0.77034013605442175</v>
      </c>
    </row>
    <row r="112" spans="2:8" x14ac:dyDescent="0.25">
      <c r="B112" s="61" t="s">
        <v>82</v>
      </c>
      <c r="C112" s="8" t="s">
        <v>17</v>
      </c>
      <c r="D112" s="9">
        <v>13</v>
      </c>
      <c r="E112" s="9">
        <v>2</v>
      </c>
      <c r="F112" s="9">
        <v>447</v>
      </c>
      <c r="G112" s="9">
        <v>146</v>
      </c>
      <c r="H112" s="10">
        <f>SUM(D112:G112)</f>
        <v>608</v>
      </c>
    </row>
    <row r="113" spans="2:8" x14ac:dyDescent="0.25">
      <c r="B113" s="61"/>
      <c r="C113" s="8" t="s">
        <v>18</v>
      </c>
      <c r="D113" s="9">
        <v>17</v>
      </c>
      <c r="E113" s="9">
        <v>5</v>
      </c>
      <c r="F113" s="9">
        <v>648</v>
      </c>
      <c r="G113" s="9">
        <v>208</v>
      </c>
      <c r="H113" s="10">
        <f>SUM(D113:G113)</f>
        <v>878</v>
      </c>
    </row>
    <row r="114" spans="2:8" x14ac:dyDescent="0.25">
      <c r="B114" s="61"/>
      <c r="C114" s="8" t="s">
        <v>19</v>
      </c>
      <c r="D114" s="11">
        <f>IFERROR((D112/D113),0)</f>
        <v>0.76470588235294112</v>
      </c>
      <c r="E114" s="11">
        <f>IFERROR((E112/E113),0)</f>
        <v>0.4</v>
      </c>
      <c r="F114" s="11">
        <f>IFERROR((F112/F113),0)</f>
        <v>0.68981481481481477</v>
      </c>
      <c r="G114" s="11">
        <f>IFERROR((G112/G113),0)</f>
        <v>0.70192307692307687</v>
      </c>
      <c r="H114" s="11">
        <f>IFERROR((H112/H113),0)</f>
        <v>0.69248291571753984</v>
      </c>
    </row>
    <row r="115" spans="2:8" x14ac:dyDescent="0.25">
      <c r="B115" s="62" t="s">
        <v>53</v>
      </c>
      <c r="C115" s="12" t="s">
        <v>17</v>
      </c>
      <c r="D115" s="10">
        <f>D13+D16+D19+D22+D25+D28+D31+D34+D37+D40+D43+D46+D49+D52+D55+D58+D61+D76+D79+D82+D85+D88+D91+D94+D97+D100+D103+D106+D109+D112+D64+D67+D70+D73</f>
        <v>1909</v>
      </c>
      <c r="E115" s="10">
        <f>E13+E16+E19+E22+E25+E28+E31+E34+E37+E40+E43+E46+E49+E52+E55+E58+E61+E76+E79+E82+E85+E88+E91+E94+E97+E100+E103+E106+E109+E112+E64+E67+E70+E73</f>
        <v>1277</v>
      </c>
      <c r="F115" s="10">
        <f>F13+F16+F19+F22+F25+F28+F31+F34+F37+F40+F43+F46+F49+F52+F55+F58+F61+F76+F79+F82+F85+F88+F91+F94+F97+F100+F103+F106+F109+F112+F64+F67+F70+F73</f>
        <v>44195</v>
      </c>
      <c r="G115" s="10">
        <f>G13+G16+G19+G22+G25+G28+G31+G34+G37+G40+G43+G46+G49+G52+G55+G58+G61+G76+G79+G82+G85+G88+G91+G94+G97+G100+G103+G106+G109+G112+G64+G67+G70+G73</f>
        <v>17287</v>
      </c>
      <c r="H115" s="10">
        <f>H13+H16+H19+H22+H25+H28+H31+H34+H37+H40+H43+H46+H49+H52+H55+H58+H61+H76+H79+H82+H85+H88+H91+H94+H97+H100+H103+H106+H109+H112+H64+H67+H70+H73</f>
        <v>64668</v>
      </c>
    </row>
    <row r="116" spans="2:8" x14ac:dyDescent="0.25">
      <c r="B116" s="62"/>
      <c r="C116" s="12" t="s">
        <v>18</v>
      </c>
      <c r="D116" s="10">
        <f>D14+D17+D20+D23+D26+D29+D32+D35+D38+D41+D44+D47+D50+D53+D56+D59+D62+D77+D80+D83+D86+D89+D92+D95+D98+D101+D104+D107+D110+D113+D65+D68+D71+D74</f>
        <v>3854</v>
      </c>
      <c r="E116" s="10">
        <f>E14+E17+E20+E23+E26+E29+E32+E35+E38+E41+E44+E47+E50+E53+E56+E59+E62+E77+E80+E83+E86+E89+E92+E95+E98+E101+E104+E107+E110+E113+E65+E68+E71+E74</f>
        <v>2572</v>
      </c>
      <c r="F116" s="10">
        <f>F14+F17+F20+F23+F26+F29+F32+F35+F38+F41+F44+F47+F50+F53+F56+F59+F62+F77+F80+F83+F86+F89+F92+F95+F98+F101+F104+F107+F110+F113+F65+F68+F71+F74</f>
        <v>78493</v>
      </c>
      <c r="G116" s="10">
        <f>G14+G17+G20+G23+G26+G29+G32+G35+G38+G41+G44+G47+G50+G53+G56+G59+G62+G77+G80+G83+G86+G89+G92+G95+G98+G101+G104+G107+G110+G113+G65+G68+G71+G74</f>
        <v>21531</v>
      </c>
      <c r="H116" s="10">
        <f>H14+H17+H20+H23+H26+H29+H32+H35+H38+H41+H44+H47+H50+H53+H56+H59+H62+H77+H80+H83+H86+H89+H92+H95+H98+H101+H104+H107+H110+H113+H65+H68+H71+H74</f>
        <v>106450</v>
      </c>
    </row>
    <row r="117" spans="2:8" x14ac:dyDescent="0.25">
      <c r="B117" s="62"/>
      <c r="C117" s="12" t="s">
        <v>19</v>
      </c>
      <c r="D117" s="13">
        <f>IFERROR((D115/D116),0)</f>
        <v>0.49532952776336275</v>
      </c>
      <c r="E117" s="13">
        <f>IFERROR((E115/E116),0)</f>
        <v>0.49650077760497668</v>
      </c>
      <c r="F117" s="13">
        <f>IFERROR((F115/F116),0)</f>
        <v>0.56304383830405258</v>
      </c>
      <c r="G117" s="13">
        <f>IFERROR((G115/G116),0)</f>
        <v>0.80288885792578146</v>
      </c>
      <c r="H117" s="40">
        <f>IFERROR((H115/H116),0)</f>
        <v>0.60749647721935185</v>
      </c>
    </row>
  </sheetData>
  <mergeCells count="44">
    <mergeCell ref="B46:B48"/>
    <mergeCell ref="I3:M3"/>
    <mergeCell ref="I4:M4"/>
    <mergeCell ref="I10:L10"/>
    <mergeCell ref="B13:B15"/>
    <mergeCell ref="C9:F9"/>
    <mergeCell ref="C10:F10"/>
    <mergeCell ref="B12:C12"/>
    <mergeCell ref="B28:B30"/>
    <mergeCell ref="B31:B33"/>
    <mergeCell ref="B34:B36"/>
    <mergeCell ref="B37:B39"/>
    <mergeCell ref="B40:B42"/>
    <mergeCell ref="B43:B45"/>
    <mergeCell ref="B112:B114"/>
    <mergeCell ref="B2:H2"/>
    <mergeCell ref="B3:H3"/>
    <mergeCell ref="B4:H4"/>
    <mergeCell ref="B91:B93"/>
    <mergeCell ref="B49:B51"/>
    <mergeCell ref="B16:B18"/>
    <mergeCell ref="B19:B21"/>
    <mergeCell ref="B22:B24"/>
    <mergeCell ref="B25:B27"/>
    <mergeCell ref="B64:B66"/>
    <mergeCell ref="B67:B69"/>
    <mergeCell ref="B70:B72"/>
    <mergeCell ref="B73:B75"/>
    <mergeCell ref="B115:B117"/>
    <mergeCell ref="B97:B99"/>
    <mergeCell ref="B100:B102"/>
    <mergeCell ref="B103:B105"/>
    <mergeCell ref="B106:B108"/>
    <mergeCell ref="B109:B111"/>
    <mergeCell ref="B94:B96"/>
    <mergeCell ref="B52:B54"/>
    <mergeCell ref="B55:B57"/>
    <mergeCell ref="B58:B60"/>
    <mergeCell ref="B61:B63"/>
    <mergeCell ref="B85:B87"/>
    <mergeCell ref="B88:B90"/>
    <mergeCell ref="B76:B78"/>
    <mergeCell ref="B79:B81"/>
    <mergeCell ref="B82:B8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zoomScale="85" zoomScaleNormal="85" workbookViewId="0"/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s="25" t="s">
        <v>87</v>
      </c>
    </row>
    <row r="7" spans="2:5" ht="15" x14ac:dyDescent="0.25">
      <c r="B7" s="25" t="s">
        <v>3</v>
      </c>
      <c r="C7" s="26">
        <v>2015</v>
      </c>
    </row>
    <row r="8" spans="2:5" ht="15" x14ac:dyDescent="0.25">
      <c r="B8" s="25" t="s">
        <v>4</v>
      </c>
      <c r="C8" s="25" t="s">
        <v>124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56" t="s">
        <v>9</v>
      </c>
      <c r="C13" s="28" t="s">
        <v>25</v>
      </c>
      <c r="D13" s="28" t="s">
        <v>26</v>
      </c>
      <c r="E13" s="56" t="s">
        <v>27</v>
      </c>
    </row>
    <row r="14" spans="2:5" x14ac:dyDescent="0.2">
      <c r="B14" s="29" t="s">
        <v>54</v>
      </c>
      <c r="C14" s="30">
        <v>615</v>
      </c>
      <c r="D14" s="30">
        <v>3094</v>
      </c>
      <c r="E14" s="31">
        <f>IFERROR((C14/D14),0)</f>
        <v>0.19877181641887523</v>
      </c>
    </row>
    <row r="15" spans="2:5" x14ac:dyDescent="0.2">
      <c r="B15" s="29" t="s">
        <v>55</v>
      </c>
      <c r="C15" s="30">
        <v>309</v>
      </c>
      <c r="D15" s="30">
        <v>6938</v>
      </c>
      <c r="E15" s="31">
        <f>IFERROR((C15/D15),0)</f>
        <v>4.4537330642836555E-2</v>
      </c>
    </row>
    <row r="16" spans="2:5" x14ac:dyDescent="0.2">
      <c r="B16" s="29" t="s">
        <v>56</v>
      </c>
      <c r="C16" s="30">
        <v>179</v>
      </c>
      <c r="D16" s="30">
        <v>2160</v>
      </c>
      <c r="E16" s="31">
        <f>IFERROR((C16/D16),0)</f>
        <v>8.2870370370370372E-2</v>
      </c>
    </row>
    <row r="17" spans="2:5" x14ac:dyDescent="0.2">
      <c r="B17" s="29" t="s">
        <v>57</v>
      </c>
      <c r="C17" s="30">
        <v>350</v>
      </c>
      <c r="D17" s="30">
        <v>6468</v>
      </c>
      <c r="E17" s="31">
        <f>IFERROR((C17/D17),0)</f>
        <v>5.4112554112554112E-2</v>
      </c>
    </row>
    <row r="18" spans="2:5" x14ac:dyDescent="0.2">
      <c r="B18" s="29" t="s">
        <v>58</v>
      </c>
      <c r="C18" s="30">
        <v>200</v>
      </c>
      <c r="D18" s="30">
        <v>2328</v>
      </c>
      <c r="E18" s="31">
        <f>IFERROR((C18/D18),0)</f>
        <v>8.5910652920962199E-2</v>
      </c>
    </row>
    <row r="19" spans="2:5" x14ac:dyDescent="0.2">
      <c r="B19" s="29" t="s">
        <v>59</v>
      </c>
      <c r="C19" s="30">
        <v>356</v>
      </c>
      <c r="D19" s="30">
        <v>3514</v>
      </c>
      <c r="E19" s="31">
        <f>IFERROR((C19/D19),0)</f>
        <v>0.10130904951622083</v>
      </c>
    </row>
    <row r="20" spans="2:5" x14ac:dyDescent="0.2">
      <c r="B20" s="29" t="s">
        <v>118</v>
      </c>
      <c r="C20" s="30">
        <v>250</v>
      </c>
      <c r="D20" s="30">
        <v>5438</v>
      </c>
      <c r="E20" s="31">
        <f>IFERROR((C20/D20),0)</f>
        <v>4.597278411180581E-2</v>
      </c>
    </row>
    <row r="21" spans="2:5" x14ac:dyDescent="0.2">
      <c r="B21" s="29" t="s">
        <v>60</v>
      </c>
      <c r="C21" s="30">
        <v>255</v>
      </c>
      <c r="D21" s="30">
        <v>2277</v>
      </c>
      <c r="E21" s="31">
        <f>IFERROR((C21/D21),0)</f>
        <v>0.11198945981554677</v>
      </c>
    </row>
    <row r="22" spans="2:5" x14ac:dyDescent="0.2">
      <c r="B22" s="29" t="s">
        <v>61</v>
      </c>
      <c r="C22" s="30">
        <v>128</v>
      </c>
      <c r="D22" s="30">
        <v>1451</v>
      </c>
      <c r="E22" s="31">
        <f>IFERROR((C22/D22),0)</f>
        <v>8.8215024121295657E-2</v>
      </c>
    </row>
    <row r="23" spans="2:5" x14ac:dyDescent="0.2">
      <c r="B23" s="29" t="s">
        <v>62</v>
      </c>
      <c r="C23" s="30">
        <v>924</v>
      </c>
      <c r="D23" s="30">
        <v>3954</v>
      </c>
      <c r="E23" s="31">
        <f>IFERROR((C23/D23),0)</f>
        <v>0.23368740515933231</v>
      </c>
    </row>
    <row r="24" spans="2:5" x14ac:dyDescent="0.2">
      <c r="B24" s="29" t="s">
        <v>63</v>
      </c>
      <c r="C24" s="30">
        <v>646</v>
      </c>
      <c r="D24" s="30">
        <v>3354</v>
      </c>
      <c r="E24" s="31">
        <f>IFERROR((C24/D24),0)</f>
        <v>0.19260584376863446</v>
      </c>
    </row>
    <row r="25" spans="2:5" x14ac:dyDescent="0.2">
      <c r="B25" s="29" t="s">
        <v>64</v>
      </c>
      <c r="C25" s="30">
        <v>21</v>
      </c>
      <c r="D25" s="30">
        <v>575</v>
      </c>
      <c r="E25" s="31">
        <f>IFERROR((C25/D25),0)</f>
        <v>3.6521739130434785E-2</v>
      </c>
    </row>
    <row r="26" spans="2:5" x14ac:dyDescent="0.2">
      <c r="B26" s="29" t="s">
        <v>65</v>
      </c>
      <c r="C26" s="30">
        <v>200</v>
      </c>
      <c r="D26" s="30">
        <v>2027</v>
      </c>
      <c r="E26" s="31">
        <f>IFERROR((C26/D26),0)</f>
        <v>9.8667982239763197E-2</v>
      </c>
    </row>
    <row r="27" spans="2:5" x14ac:dyDescent="0.2">
      <c r="B27" s="29" t="s">
        <v>66</v>
      </c>
      <c r="C27" s="30">
        <v>30</v>
      </c>
      <c r="D27" s="30">
        <v>1093</v>
      </c>
      <c r="E27" s="31">
        <f>IFERROR((C27/D27),0)</f>
        <v>2.7447392497712716E-2</v>
      </c>
    </row>
    <row r="28" spans="2:5" x14ac:dyDescent="0.2">
      <c r="B28" s="29" t="s">
        <v>67</v>
      </c>
      <c r="C28" s="30">
        <v>307</v>
      </c>
      <c r="D28" s="30">
        <v>3407</v>
      </c>
      <c r="E28" s="31">
        <f>IFERROR((C28/D28),0)</f>
        <v>9.0108599941297329E-2</v>
      </c>
    </row>
    <row r="29" spans="2:5" x14ac:dyDescent="0.2">
      <c r="B29" s="29" t="s">
        <v>68</v>
      </c>
      <c r="C29" s="30">
        <v>348</v>
      </c>
      <c r="D29" s="30">
        <v>6181</v>
      </c>
      <c r="E29" s="31">
        <f>IFERROR((C29/D29),0)</f>
        <v>5.6301569325351887E-2</v>
      </c>
    </row>
    <row r="30" spans="2:5" x14ac:dyDescent="0.2">
      <c r="B30" s="29" t="s">
        <v>69</v>
      </c>
      <c r="C30" s="30">
        <v>176</v>
      </c>
      <c r="D30" s="30">
        <v>1962</v>
      </c>
      <c r="E30" s="31">
        <f>IFERROR((C30/D30),0)</f>
        <v>8.9704383282364936E-2</v>
      </c>
    </row>
    <row r="31" spans="2:5" x14ac:dyDescent="0.2">
      <c r="B31" s="29" t="s">
        <v>119</v>
      </c>
      <c r="C31" s="30">
        <v>280</v>
      </c>
      <c r="D31" s="30">
        <v>4259</v>
      </c>
      <c r="E31" s="31">
        <f>IFERROR((C31/D31),0)</f>
        <v>6.5743132190655085E-2</v>
      </c>
    </row>
    <row r="32" spans="2:5" x14ac:dyDescent="0.2">
      <c r="B32" s="29" t="s">
        <v>123</v>
      </c>
      <c r="C32" s="30">
        <v>682</v>
      </c>
      <c r="D32" s="30">
        <v>5103</v>
      </c>
      <c r="E32" s="31">
        <f>IFERROR((C32/D32),0)</f>
        <v>0.13364687438761513</v>
      </c>
    </row>
    <row r="33" spans="2:5" x14ac:dyDescent="0.2">
      <c r="B33" s="29" t="s">
        <v>121</v>
      </c>
      <c r="C33" s="30">
        <v>335</v>
      </c>
      <c r="D33" s="30">
        <v>3586</v>
      </c>
      <c r="E33" s="31">
        <f>IFERROR((C33/D33),0)</f>
        <v>9.3418851087562746E-2</v>
      </c>
    </row>
    <row r="34" spans="2:5" x14ac:dyDescent="0.2">
      <c r="B34" s="29" t="s">
        <v>122</v>
      </c>
      <c r="C34" s="30">
        <v>35</v>
      </c>
      <c r="D34" s="30">
        <v>1243</v>
      </c>
      <c r="E34" s="31">
        <f>IFERROR((C34/D34),0)</f>
        <v>2.8157683024939661E-2</v>
      </c>
    </row>
    <row r="35" spans="2:5" x14ac:dyDescent="0.2">
      <c r="B35" s="29" t="s">
        <v>70</v>
      </c>
      <c r="C35" s="30">
        <v>48</v>
      </c>
      <c r="D35" s="30">
        <v>1159</v>
      </c>
      <c r="E35" s="31">
        <f>IFERROR((C35/D35),0)</f>
        <v>4.1415012942191541E-2</v>
      </c>
    </row>
    <row r="36" spans="2:5" x14ac:dyDescent="0.2">
      <c r="B36" s="29" t="s">
        <v>71</v>
      </c>
      <c r="C36" s="30">
        <v>384</v>
      </c>
      <c r="D36" s="30">
        <v>2809</v>
      </c>
      <c r="E36" s="31">
        <f>IFERROR((C36/D36),0)</f>
        <v>0.13670345318618726</v>
      </c>
    </row>
    <row r="37" spans="2:5" x14ac:dyDescent="0.2">
      <c r="B37" s="29" t="s">
        <v>72</v>
      </c>
      <c r="C37" s="30">
        <v>239</v>
      </c>
      <c r="D37" s="30">
        <v>4101</v>
      </c>
      <c r="E37" s="31">
        <f>IFERROR((C37/D37),0)</f>
        <v>5.827846866617898E-2</v>
      </c>
    </row>
    <row r="38" spans="2:5" x14ac:dyDescent="0.2">
      <c r="B38" s="29" t="s">
        <v>73</v>
      </c>
      <c r="C38" s="30">
        <v>215</v>
      </c>
      <c r="D38" s="30">
        <v>2593</v>
      </c>
      <c r="E38" s="31">
        <f>IFERROR((C38/D38),0)</f>
        <v>8.2915541843424603E-2</v>
      </c>
    </row>
    <row r="39" spans="2:5" x14ac:dyDescent="0.2">
      <c r="B39" s="29" t="s">
        <v>74</v>
      </c>
      <c r="C39" s="30">
        <v>194</v>
      </c>
      <c r="D39" s="30">
        <v>4150</v>
      </c>
      <c r="E39" s="31">
        <f>IFERROR((C39/D39),0)</f>
        <v>4.6746987951807227E-2</v>
      </c>
    </row>
    <row r="40" spans="2:5" x14ac:dyDescent="0.2">
      <c r="B40" s="29" t="s">
        <v>75</v>
      </c>
      <c r="C40" s="30">
        <v>375</v>
      </c>
      <c r="D40" s="30">
        <v>4143</v>
      </c>
      <c r="E40" s="31">
        <f>IFERROR((C40/D40),0)</f>
        <v>9.0514120202751625E-2</v>
      </c>
    </row>
    <row r="41" spans="2:5" x14ac:dyDescent="0.2">
      <c r="B41" s="29" t="s">
        <v>76</v>
      </c>
      <c r="C41" s="30">
        <v>251</v>
      </c>
      <c r="D41" s="30">
        <v>4066</v>
      </c>
      <c r="E41" s="31">
        <f>IFERROR((C41/D41),0)</f>
        <v>6.1731431382193801E-2</v>
      </c>
    </row>
    <row r="42" spans="2:5" x14ac:dyDescent="0.2">
      <c r="B42" s="29" t="s">
        <v>77</v>
      </c>
      <c r="C42" s="30">
        <v>179</v>
      </c>
      <c r="D42" s="30">
        <v>2890</v>
      </c>
      <c r="E42" s="31">
        <f>IFERROR((C42/D42),0)</f>
        <v>6.1937716262975777E-2</v>
      </c>
    </row>
    <row r="43" spans="2:5" x14ac:dyDescent="0.2">
      <c r="B43" s="29" t="s">
        <v>78</v>
      </c>
      <c r="C43" s="30">
        <v>115</v>
      </c>
      <c r="D43" s="30">
        <v>1607</v>
      </c>
      <c r="E43" s="31">
        <f>IFERROR((C43/D43),0)</f>
        <v>7.1561916614810206E-2</v>
      </c>
    </row>
    <row r="44" spans="2:5" x14ac:dyDescent="0.2">
      <c r="B44" s="29" t="s">
        <v>79</v>
      </c>
      <c r="C44" s="30">
        <v>425</v>
      </c>
      <c r="D44" s="30">
        <v>2418</v>
      </c>
      <c r="E44" s="31">
        <f>IFERROR((C44/D44),0)</f>
        <v>0.17576509511993382</v>
      </c>
    </row>
    <row r="45" spans="2:5" x14ac:dyDescent="0.2">
      <c r="B45" s="29" t="s">
        <v>80</v>
      </c>
      <c r="C45" s="30">
        <v>65</v>
      </c>
      <c r="D45" s="30">
        <v>1549</v>
      </c>
      <c r="E45" s="31">
        <f>IFERROR((C45/D45),0)</f>
        <v>4.1962556488056808E-2</v>
      </c>
    </row>
    <row r="46" spans="2:5" x14ac:dyDescent="0.2">
      <c r="B46" s="29" t="s">
        <v>81</v>
      </c>
      <c r="C46" s="30">
        <v>202</v>
      </c>
      <c r="D46" s="30">
        <v>3675</v>
      </c>
      <c r="E46" s="31">
        <f>IFERROR((C46/D46),0)</f>
        <v>5.4965986394557825E-2</v>
      </c>
    </row>
    <row r="47" spans="2:5" x14ac:dyDescent="0.2">
      <c r="B47" s="29" t="s">
        <v>82</v>
      </c>
      <c r="C47" s="30">
        <v>121</v>
      </c>
      <c r="D47" s="30">
        <v>878</v>
      </c>
      <c r="E47" s="31">
        <f>IFERROR((C47/D47),0)</f>
        <v>0.13781321184510251</v>
      </c>
    </row>
    <row r="48" spans="2:5" x14ac:dyDescent="0.2">
      <c r="B48" s="15"/>
      <c r="C48" s="56">
        <f>SUM(C14:C47)</f>
        <v>9439</v>
      </c>
      <c r="D48" s="56">
        <f>SUM(D14:D47)</f>
        <v>106450</v>
      </c>
      <c r="E48" s="51">
        <f>IFERROR((C48/D48),0)</f>
        <v>8.8670737435415689E-2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59" t="s">
        <v>83</v>
      </c>
      <c r="C2" s="59"/>
      <c r="D2" s="59"/>
      <c r="E2" s="59"/>
    </row>
    <row r="3" spans="2:8" ht="15" customHeight="1" x14ac:dyDescent="0.25">
      <c r="B3" s="67" t="s">
        <v>84</v>
      </c>
      <c r="C3" s="67"/>
      <c r="D3" s="67"/>
      <c r="E3" s="67"/>
    </row>
    <row r="4" spans="2:8" x14ac:dyDescent="0.25">
      <c r="B4" s="59" t="s">
        <v>1</v>
      </c>
      <c r="C4" s="59"/>
      <c r="D4" s="59"/>
      <c r="E4" s="59"/>
    </row>
    <row r="5" spans="2:8" x14ac:dyDescent="0.25">
      <c r="D5" s="2"/>
      <c r="E5" s="2"/>
    </row>
    <row r="6" spans="2:8" x14ac:dyDescent="0.25">
      <c r="B6" s="25" t="s">
        <v>2</v>
      </c>
      <c r="C6" t="s">
        <v>87</v>
      </c>
      <c r="D6" s="26"/>
    </row>
    <row r="7" spans="2:8" x14ac:dyDescent="0.25">
      <c r="B7" s="25" t="s">
        <v>3</v>
      </c>
      <c r="C7" s="41">
        <v>2015</v>
      </c>
      <c r="D7" s="26"/>
    </row>
    <row r="8" spans="2:8" x14ac:dyDescent="0.25">
      <c r="B8" s="25" t="s">
        <v>4</v>
      </c>
      <c r="C8" t="s">
        <v>124</v>
      </c>
      <c r="D8" s="26"/>
    </row>
    <row r="9" spans="2:8" ht="15" customHeight="1" x14ac:dyDescent="0.25">
      <c r="B9" s="25" t="s">
        <v>6</v>
      </c>
      <c r="C9" s="68" t="s">
        <v>30</v>
      </c>
      <c r="D9" s="68"/>
      <c r="E9" s="68"/>
    </row>
    <row r="10" spans="2:8" ht="15" customHeight="1" x14ac:dyDescent="0.25">
      <c r="B10" s="25" t="s">
        <v>5</v>
      </c>
      <c r="C10" s="66" t="s">
        <v>31</v>
      </c>
      <c r="D10" s="66"/>
      <c r="E10" s="66"/>
    </row>
    <row r="11" spans="2:8" x14ac:dyDescent="0.25">
      <c r="B11" s="25"/>
      <c r="C11" s="66"/>
      <c r="D11" s="66"/>
      <c r="E11" s="66"/>
    </row>
    <row r="13" spans="2:8" ht="30" x14ac:dyDescent="0.25">
      <c r="B13" s="48" t="s">
        <v>32</v>
      </c>
      <c r="C13" s="32" t="s">
        <v>33</v>
      </c>
      <c r="D13" s="32" t="s">
        <v>34</v>
      </c>
      <c r="E13" s="6" t="s">
        <v>35</v>
      </c>
    </row>
    <row r="14" spans="2:8" x14ac:dyDescent="0.25">
      <c r="B14" s="37" t="s">
        <v>85</v>
      </c>
      <c r="C14" s="42">
        <v>1</v>
      </c>
      <c r="D14" s="42">
        <v>3153</v>
      </c>
      <c r="E14" s="45">
        <f>IFERROR(C14/D14,"")</f>
        <v>3.1715826197272439E-4</v>
      </c>
      <c r="G14" s="69"/>
      <c r="H14" s="69"/>
    </row>
    <row r="15" spans="2:8" x14ac:dyDescent="0.25">
      <c r="B15" s="37" t="s">
        <v>86</v>
      </c>
      <c r="C15" s="42">
        <v>45</v>
      </c>
      <c r="D15" s="42">
        <v>57872</v>
      </c>
      <c r="E15" s="45">
        <f t="shared" ref="E15:E17" si="0">IFERROR(C15/D15,"")</f>
        <v>7.7757810340060819E-4</v>
      </c>
      <c r="G15" s="69"/>
      <c r="H15" s="69"/>
    </row>
    <row r="16" spans="2:8" x14ac:dyDescent="0.25">
      <c r="B16" s="37" t="s">
        <v>48</v>
      </c>
      <c r="C16" s="42">
        <v>369</v>
      </c>
      <c r="D16" s="42">
        <v>506378</v>
      </c>
      <c r="E16" s="45">
        <f t="shared" si="0"/>
        <v>7.2870464356666366E-4</v>
      </c>
      <c r="G16" s="69"/>
      <c r="H16" s="69"/>
    </row>
    <row r="17" spans="2:8" x14ac:dyDescent="0.25">
      <c r="B17" s="37" t="s">
        <v>49</v>
      </c>
      <c r="C17" s="42">
        <v>8951</v>
      </c>
      <c r="D17" s="42">
        <v>161330</v>
      </c>
      <c r="E17" s="45">
        <f t="shared" si="0"/>
        <v>5.5482551292382075E-2</v>
      </c>
      <c r="G17" s="69"/>
      <c r="H17" s="69"/>
    </row>
    <row r="18" spans="2:8" x14ac:dyDescent="0.25">
      <c r="B18" s="4" t="s">
        <v>10</v>
      </c>
      <c r="C18" s="47">
        <f>SUM(C14:C17)</f>
        <v>9366</v>
      </c>
      <c r="D18" s="47">
        <f>SUM(D14:D17)</f>
        <v>728733</v>
      </c>
      <c r="E18" s="46">
        <f>IFERROR(C18/D18,0)</f>
        <v>1.2852443899205881E-2</v>
      </c>
    </row>
  </sheetData>
  <sortState ref="B25:F28">
    <sortCondition ref="B25:B28"/>
  </sortState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16.2851562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50"/>
      <c r="C5" s="50"/>
      <c r="D5" s="50"/>
      <c r="E5" s="50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49">
        <v>2015</v>
      </c>
    </row>
    <row r="8" spans="2:6" x14ac:dyDescent="0.25">
      <c r="B8" t="s">
        <v>4</v>
      </c>
      <c r="C8" t="s">
        <v>124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3" t="s">
        <v>39</v>
      </c>
      <c r="D10" s="63"/>
      <c r="E10" s="63"/>
    </row>
    <row r="12" spans="2:6" ht="56.2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6" x14ac:dyDescent="0.25">
      <c r="B13" s="37" t="s">
        <v>85</v>
      </c>
      <c r="C13" s="42">
        <v>9814</v>
      </c>
      <c r="D13" s="42">
        <v>9814</v>
      </c>
      <c r="E13" s="38">
        <f>IFERROR(C13/D13,0)</f>
        <v>1</v>
      </c>
    </row>
    <row r="14" spans="2:6" x14ac:dyDescent="0.25">
      <c r="B14" s="37" t="s">
        <v>86</v>
      </c>
      <c r="C14" s="42">
        <v>141635</v>
      </c>
      <c r="D14" s="42">
        <v>141635</v>
      </c>
      <c r="E14" s="38">
        <f>IFERROR(C14/D14,0)</f>
        <v>1</v>
      </c>
    </row>
    <row r="15" spans="2:6" x14ac:dyDescent="0.25">
      <c r="B15" s="37" t="s">
        <v>48</v>
      </c>
      <c r="C15" s="42">
        <v>1082564</v>
      </c>
      <c r="D15" s="42">
        <v>1082564</v>
      </c>
      <c r="E15" s="38">
        <f>IFERROR(C15/D15,0)</f>
        <v>1</v>
      </c>
    </row>
    <row r="16" spans="2:6" x14ac:dyDescent="0.25">
      <c r="B16" s="37" t="s">
        <v>49</v>
      </c>
      <c r="C16" s="42">
        <v>2152027</v>
      </c>
      <c r="D16" s="42">
        <v>2152027</v>
      </c>
      <c r="E16" s="38">
        <f>IFERROR(C16/D16,0)</f>
        <v>1</v>
      </c>
    </row>
    <row r="17" spans="2:5" ht="48.75" customHeight="1" x14ac:dyDescent="0.25">
      <c r="B17" s="34" t="s">
        <v>47</v>
      </c>
      <c r="C17" s="20" t="s">
        <v>44</v>
      </c>
      <c r="D17" s="35" t="s">
        <v>45</v>
      </c>
      <c r="E17" s="19" t="s">
        <v>46</v>
      </c>
    </row>
    <row r="18" spans="2:5" x14ac:dyDescent="0.25">
      <c r="B18" s="37" t="s">
        <v>85</v>
      </c>
      <c r="C18" s="42">
        <v>3046</v>
      </c>
      <c r="D18" s="42">
        <v>3153</v>
      </c>
      <c r="E18" s="38">
        <f>IFERROR(C18/D18,0)</f>
        <v>0.96606406596891847</v>
      </c>
    </row>
    <row r="19" spans="2:5" x14ac:dyDescent="0.25">
      <c r="B19" s="37" t="s">
        <v>86</v>
      </c>
      <c r="C19" s="42">
        <v>54205</v>
      </c>
      <c r="D19" s="42">
        <v>57872</v>
      </c>
      <c r="E19" s="38">
        <f>IFERROR(C19/D19,0)</f>
        <v>0.93663602432955484</v>
      </c>
    </row>
    <row r="20" spans="2:5" x14ac:dyDescent="0.25">
      <c r="B20" s="37" t="s">
        <v>48</v>
      </c>
      <c r="C20" s="42">
        <v>337357</v>
      </c>
      <c r="D20" s="42">
        <v>506378</v>
      </c>
      <c r="E20" s="38">
        <f>IFERROR(C20/D20,0)</f>
        <v>0.66621575186915705</v>
      </c>
    </row>
    <row r="21" spans="2:5" x14ac:dyDescent="0.25">
      <c r="B21" s="37" t="s">
        <v>49</v>
      </c>
      <c r="C21" s="42">
        <v>72381</v>
      </c>
      <c r="D21" s="42">
        <v>161330</v>
      </c>
      <c r="E21" s="38">
        <f>IFERROR(C21/D21,0)</f>
        <v>0.44865183164941425</v>
      </c>
    </row>
    <row r="24" spans="2:5" x14ac:dyDescent="0.25">
      <c r="B24" s="33"/>
      <c r="C24" s="33"/>
      <c r="D24" s="33"/>
      <c r="E24" s="33"/>
    </row>
    <row r="25" spans="2:5" x14ac:dyDescent="0.25">
      <c r="B25" s="33"/>
      <c r="C25" s="33"/>
      <c r="D25" s="33"/>
      <c r="E25" s="33"/>
    </row>
  </sheetData>
  <autoFilter ref="B12:E16">
    <sortState ref="B13:E16">
      <sortCondition ref="B13:B16"/>
    </sortState>
  </autoFilter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2015-10-22T16:09:58Z</dcterms:modified>
</cp:coreProperties>
</file>