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5" windowWidth="17520" windowHeight="9495"/>
  </bookViews>
  <sheets>
    <sheet name="Anexo F (CSA)" sheetId="8" r:id="rId1"/>
    <sheet name="Anexo G (TEAP)" sheetId="22" r:id="rId2"/>
    <sheet name="Anexo H (DAP)" sheetId="23" r:id="rId3"/>
    <sheet name="Anexo I (CAT)" sheetId="12" r:id="rId4"/>
    <sheet name="Anexo J (AVH)" sheetId="15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D48" i="23" l="1"/>
  <c r="C48" i="23"/>
  <c r="E48" i="23" s="1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G116" i="22"/>
  <c r="F116" i="22"/>
  <c r="E116" i="22"/>
  <c r="D116" i="22"/>
  <c r="G115" i="22"/>
  <c r="G117" i="22" s="1"/>
  <c r="F115" i="22"/>
  <c r="F117" i="22" s="1"/>
  <c r="E115" i="22"/>
  <c r="E117" i="22" s="1"/>
  <c r="D115" i="22"/>
  <c r="G114" i="22"/>
  <c r="F114" i="22"/>
  <c r="E114" i="22"/>
  <c r="D114" i="22"/>
  <c r="H113" i="22"/>
  <c r="H112" i="22"/>
  <c r="G111" i="22"/>
  <c r="F111" i="22"/>
  <c r="E111" i="22"/>
  <c r="D111" i="22"/>
  <c r="H110" i="22"/>
  <c r="H109" i="22"/>
  <c r="H111" i="22" s="1"/>
  <c r="H108" i="22"/>
  <c r="G108" i="22"/>
  <c r="F108" i="22"/>
  <c r="E108" i="22"/>
  <c r="D108" i="22"/>
  <c r="H107" i="22"/>
  <c r="H106" i="22"/>
  <c r="G105" i="22"/>
  <c r="F105" i="22"/>
  <c r="E105" i="22"/>
  <c r="D105" i="22"/>
  <c r="H104" i="22"/>
  <c r="H103" i="22"/>
  <c r="H105" i="22" s="1"/>
  <c r="G102" i="22"/>
  <c r="F102" i="22"/>
  <c r="E102" i="22"/>
  <c r="D102" i="22"/>
  <c r="H101" i="22"/>
  <c r="H100" i="22"/>
  <c r="G99" i="22"/>
  <c r="F99" i="22"/>
  <c r="E99" i="22"/>
  <c r="D99" i="22"/>
  <c r="H98" i="22"/>
  <c r="H97" i="22"/>
  <c r="H99" i="22" s="1"/>
  <c r="G96" i="22"/>
  <c r="F96" i="22"/>
  <c r="E96" i="22"/>
  <c r="D96" i="22"/>
  <c r="H95" i="22"/>
  <c r="H94" i="22"/>
  <c r="H96" i="22" s="1"/>
  <c r="G93" i="22"/>
  <c r="F93" i="22"/>
  <c r="E93" i="22"/>
  <c r="D93" i="22"/>
  <c r="H92" i="22"/>
  <c r="H91" i="22"/>
  <c r="G90" i="22"/>
  <c r="F90" i="22"/>
  <c r="E90" i="22"/>
  <c r="D90" i="22"/>
  <c r="H89" i="22"/>
  <c r="H88" i="22"/>
  <c r="H90" i="22" s="1"/>
  <c r="G87" i="22"/>
  <c r="F87" i="22"/>
  <c r="E87" i="22"/>
  <c r="D87" i="22"/>
  <c r="H86" i="22"/>
  <c r="H85" i="22"/>
  <c r="G84" i="22"/>
  <c r="F84" i="22"/>
  <c r="E84" i="22"/>
  <c r="D84" i="22"/>
  <c r="H83" i="22"/>
  <c r="H82" i="22"/>
  <c r="H84" i="22" s="1"/>
  <c r="G81" i="22"/>
  <c r="F81" i="22"/>
  <c r="E81" i="22"/>
  <c r="D81" i="22"/>
  <c r="H80" i="22"/>
  <c r="H79" i="22"/>
  <c r="H81" i="22" s="1"/>
  <c r="G78" i="22"/>
  <c r="F78" i="22"/>
  <c r="E78" i="22"/>
  <c r="D78" i="22"/>
  <c r="H77" i="22"/>
  <c r="H76" i="22"/>
  <c r="H78" i="22" s="1"/>
  <c r="G75" i="22"/>
  <c r="F75" i="22"/>
  <c r="E75" i="22"/>
  <c r="D75" i="22"/>
  <c r="H74" i="22"/>
  <c r="H73" i="22"/>
  <c r="H75" i="22" s="1"/>
  <c r="G72" i="22"/>
  <c r="F72" i="22"/>
  <c r="E72" i="22"/>
  <c r="D72" i="22"/>
  <c r="H71" i="22"/>
  <c r="H72" i="22" s="1"/>
  <c r="H70" i="22"/>
  <c r="G69" i="22"/>
  <c r="F69" i="22"/>
  <c r="E69" i="22"/>
  <c r="D69" i="22"/>
  <c r="H68" i="22"/>
  <c r="H67" i="22"/>
  <c r="H69" i="22" s="1"/>
  <c r="G66" i="22"/>
  <c r="F66" i="22"/>
  <c r="E66" i="22"/>
  <c r="D66" i="22"/>
  <c r="H65" i="22"/>
  <c r="H64" i="22"/>
  <c r="G63" i="22"/>
  <c r="F63" i="22"/>
  <c r="E63" i="22"/>
  <c r="D63" i="22"/>
  <c r="H62" i="22"/>
  <c r="H61" i="22"/>
  <c r="H63" i="22" s="1"/>
  <c r="H60" i="22"/>
  <c r="G60" i="22"/>
  <c r="F60" i="22"/>
  <c r="E60" i="22"/>
  <c r="D60" i="22"/>
  <c r="H59" i="22"/>
  <c r="H58" i="22"/>
  <c r="G57" i="22"/>
  <c r="F57" i="22"/>
  <c r="E57" i="22"/>
  <c r="D57" i="22"/>
  <c r="H56" i="22"/>
  <c r="H55" i="22"/>
  <c r="H57" i="22" s="1"/>
  <c r="G54" i="22"/>
  <c r="F54" i="22"/>
  <c r="E54" i="22"/>
  <c r="D54" i="22"/>
  <c r="H53" i="22"/>
  <c r="H52" i="22"/>
  <c r="H54" i="22" s="1"/>
  <c r="G51" i="22"/>
  <c r="F51" i="22"/>
  <c r="E51" i="22"/>
  <c r="D51" i="22"/>
  <c r="H50" i="22"/>
  <c r="H49" i="22"/>
  <c r="H51" i="22" s="1"/>
  <c r="G48" i="22"/>
  <c r="F48" i="22"/>
  <c r="E48" i="22"/>
  <c r="D48" i="22"/>
  <c r="H47" i="22"/>
  <c r="H46" i="22"/>
  <c r="H48" i="22" s="1"/>
  <c r="G45" i="22"/>
  <c r="F45" i="22"/>
  <c r="E45" i="22"/>
  <c r="D45" i="22"/>
  <c r="H44" i="22"/>
  <c r="H43" i="22"/>
  <c r="G42" i="22"/>
  <c r="F42" i="22"/>
  <c r="E42" i="22"/>
  <c r="D42" i="22"/>
  <c r="H41" i="22"/>
  <c r="H40" i="22"/>
  <c r="H42" i="22" s="1"/>
  <c r="G39" i="22"/>
  <c r="F39" i="22"/>
  <c r="E39" i="22"/>
  <c r="D39" i="22"/>
  <c r="H38" i="22"/>
  <c r="H37" i="22"/>
  <c r="G36" i="22"/>
  <c r="F36" i="22"/>
  <c r="E36" i="22"/>
  <c r="D36" i="22"/>
  <c r="H35" i="22"/>
  <c r="H34" i="22"/>
  <c r="H36" i="22" s="1"/>
  <c r="G33" i="22"/>
  <c r="F33" i="22"/>
  <c r="E33" i="22"/>
  <c r="D33" i="22"/>
  <c r="H32" i="22"/>
  <c r="H31" i="22"/>
  <c r="H33" i="22" s="1"/>
  <c r="G30" i="22"/>
  <c r="F30" i="22"/>
  <c r="E30" i="22"/>
  <c r="D30" i="22"/>
  <c r="H29" i="22"/>
  <c r="H28" i="22"/>
  <c r="H30" i="22" s="1"/>
  <c r="G27" i="22"/>
  <c r="F27" i="22"/>
  <c r="E27" i="22"/>
  <c r="D27" i="22"/>
  <c r="H26" i="22"/>
  <c r="H25" i="22"/>
  <c r="H27" i="22" s="1"/>
  <c r="G24" i="22"/>
  <c r="F24" i="22"/>
  <c r="E24" i="22"/>
  <c r="D24" i="22"/>
  <c r="H23" i="22"/>
  <c r="H24" i="22" s="1"/>
  <c r="H22" i="22"/>
  <c r="G21" i="22"/>
  <c r="F21" i="22"/>
  <c r="E21" i="22"/>
  <c r="D21" i="22"/>
  <c r="H20" i="22"/>
  <c r="H19" i="22"/>
  <c r="H21" i="22" s="1"/>
  <c r="G18" i="22"/>
  <c r="F18" i="22"/>
  <c r="E18" i="22"/>
  <c r="D18" i="22"/>
  <c r="H17" i="22"/>
  <c r="H16" i="22"/>
  <c r="G15" i="22"/>
  <c r="F15" i="22"/>
  <c r="E15" i="22"/>
  <c r="D15" i="22"/>
  <c r="H14" i="22"/>
  <c r="H13" i="22"/>
  <c r="H102" i="22" l="1"/>
  <c r="H115" i="22"/>
  <c r="H117" i="22" s="1"/>
  <c r="D117" i="22"/>
  <c r="H116" i="22"/>
  <c r="H18" i="22"/>
  <c r="H39" i="22"/>
  <c r="H45" i="22"/>
  <c r="H66" i="22"/>
  <c r="H87" i="22"/>
  <c r="H93" i="22"/>
  <c r="H114" i="22"/>
  <c r="H15" i="22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19" i="15" l="1"/>
  <c r="E18" i="15"/>
  <c r="E21" i="15"/>
  <c r="E20" i="15"/>
  <c r="E14" i="15"/>
  <c r="E13" i="15"/>
  <c r="E16" i="15"/>
  <c r="E15" i="15"/>
  <c r="C52" i="8" l="1"/>
  <c r="D52" i="8"/>
  <c r="D18" i="12" l="1"/>
  <c r="C18" i="12"/>
  <c r="E17" i="12"/>
  <c r="E16" i="12"/>
  <c r="E15" i="12"/>
  <c r="E14" i="12"/>
  <c r="E18" i="12" l="1"/>
  <c r="E52" i="8" l="1"/>
</calcChain>
</file>

<file path=xl/sharedStrings.xml><?xml version="1.0" encoding="utf-8"?>
<sst xmlns="http://schemas.openxmlformats.org/spreadsheetml/2006/main" count="312" uniqueCount="125">
  <si>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</si>
  <si>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</si>
  <si>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</si>
  <si>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</si>
  <si>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</si>
  <si>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</si>
  <si>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</si>
  <si>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</si>
  <si>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</si>
  <si>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</si>
  <si>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</si>
  <si>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</si>
  <si>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</si>
  <si>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</si>
  <si>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</si>
  <si>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</si>
  <si>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</si>
  <si>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</si>
  <si>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</si>
  <si>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</si>
  <si>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</si>
  <si>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</si>
  <si>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</si>
  <si>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</si>
  <si>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</si>
  <si>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</si>
  <si>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</si>
  <si>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</si>
  <si>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</si>
  <si>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</si>
  <si>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</si>
  <si>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</si>
  <si>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</si>
  <si>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</si>
  <si>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</si>
  <si>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</si>
  <si>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</si>
  <si>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</si>
  <si>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</si>
  <si>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</si>
  <si>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</si>
  <si>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</si>
  <si>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</si>
  <si>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</si>
  <si>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</si>
  <si>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</si>
  <si>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</si>
  <si>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</si>
  <si>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</si>
  <si>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</si>
  <si>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</si>
  <si>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</si>
  <si>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</si>
  <si>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</si>
  <si>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</si>
  <si>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</si>
  <si>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</si>
  <si>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</si>
  <si>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</si>
  <si>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</si>
  <si>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</si>
  <si>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</si>
  <si>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</si>
  <si>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</si>
  <si>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</si>
  <si>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</si>
  <si>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</si>
  <si>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</si>
  <si>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</si>
  <si>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</si>
  <si>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</si>
  <si>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</si>
  <si>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</si>
  <si>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</si>
  <si>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</si>
  <si>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</si>
  <si>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</si>
  <si>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</si>
  <si>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</si>
  <si>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</si>
  <si>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</si>
  <si>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</si>
  <si>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</si>
  <si>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</si>
  <si>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</si>
  <si>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</si>
  <si>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</si>
  <si>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</si>
  <si>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</si>
  <si>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</si>
  <si>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</si>
  <si>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</si>
  <si>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</si>
  <si>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</si>
  <si>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</si>
  <si>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</si>
  <si>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</si>
  <si>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</si>
  <si>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</si>
  <si>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</si>
  <si>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</si>
  <si>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</si>
  <si>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</si>
  <si>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</si>
  <si>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</si>
  <si>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</si>
  <si>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</si>
  <si>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</si>
  <si>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</si>
  <si>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</si>
  <si>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</si>
  <si>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</si>
  <si>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</si>
  <si>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</si>
  <si>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</si>
  <si>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</si>
  <si>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</si>
  <si>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</si>
  <si>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TP_Cono Norte</t>
  </si>
  <si>
    <t>TP_NS Jockey Plaza</t>
  </si>
  <si>
    <t>TP_NS Megaplaza</t>
  </si>
  <si>
    <t>TP_NS Open Plaza</t>
  </si>
  <si>
    <t>TP_NS Real Plaza</t>
  </si>
  <si>
    <t>TP_NS MegaPlaza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</si>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</sst>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1" fillId="2" borderId="2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3" applyNumberFormat="1" applyFont="1"/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0" fontId="4" fillId="2" borderId="1" xfId="1" applyNumberFormat="1" applyFont="1" applyFill="1" applyBorder="1" applyAlignment="1">
      <alignment horizontal="center" vertical="center"/>
    </xf>
  </cellXfs>
  <cellStyles count="4">
    <cellStyle name="Comma 2" xfId="2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showGridLines="0" tabSelected="1" zoomScale="85" zoomScaleNormal="85" workbookViewId="0"/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9" t="s">
        <v>28</v>
      </c>
      <c r="C2" s="59"/>
      <c r="D2" s="59"/>
      <c r="E2" s="59"/>
    </row>
    <row r="3" spans="2:5" x14ac:dyDescent="0.25">
      <c r="B3" s="60" t="s">
        <v>0</v>
      </c>
      <c r="C3" s="60"/>
      <c r="D3" s="60"/>
      <c r="E3" s="60"/>
    </row>
    <row r="4" spans="2:5" x14ac:dyDescent="0.25">
      <c r="B4" s="59" t="s">
        <v>1</v>
      </c>
      <c r="C4" s="59"/>
      <c r="D4" s="59"/>
      <c r="E4" s="59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124</v>
      </c>
    </row>
    <row r="9" spans="2:5" x14ac:dyDescent="0.25">
      <c r="B9" t="s">
        <v>6</v>
      </c>
      <c r="C9" s="57" t="s">
        <v>7</v>
      </c>
      <c r="D9" s="57"/>
    </row>
    <row r="10" spans="2:5" x14ac:dyDescent="0.25">
      <c r="B10" t="s">
        <v>5</v>
      </c>
      <c r="C10" s="58" t="s">
        <v>8</v>
      </c>
      <c r="D10" s="58"/>
    </row>
    <row r="11" spans="2:5" x14ac:dyDescent="0.25">
      <c r="C11" s="58"/>
      <c r="D11" s="58"/>
    </row>
    <row r="13" spans="2:5" ht="30" x14ac:dyDescent="0.25">
      <c r="B13" s="6" t="s">
        <v>9</v>
      </c>
      <c r="C13" s="41" t="s">
        <v>11</v>
      </c>
      <c r="D13" s="41" t="s">
        <v>12</v>
      </c>
      <c r="E13" s="6" t="s">
        <v>13</v>
      </c>
    </row>
    <row r="14" spans="2:5" x14ac:dyDescent="0.25">
      <c r="B14" s="3" t="s">
        <v>88</v>
      </c>
      <c r="C14" s="50">
        <v>0</v>
      </c>
      <c r="D14" s="51">
        <v>336</v>
      </c>
      <c r="E14" s="7">
        <f>IFERROR(C14/D14,0)</f>
        <v>0</v>
      </c>
    </row>
    <row r="15" spans="2:5" x14ac:dyDescent="0.25">
      <c r="B15" s="3" t="s">
        <v>89</v>
      </c>
      <c r="C15" s="50">
        <v>0</v>
      </c>
      <c r="D15" s="51">
        <v>252</v>
      </c>
      <c r="E15" s="7">
        <f t="shared" ref="E15:E52" si="0">IFERROR(C15/D15,0)</f>
        <v>0</v>
      </c>
    </row>
    <row r="16" spans="2:5" x14ac:dyDescent="0.25">
      <c r="B16" s="3" t="s">
        <v>90</v>
      </c>
      <c r="C16" s="50">
        <v>0</v>
      </c>
      <c r="D16" s="51">
        <v>341</v>
      </c>
      <c r="E16" s="7">
        <f t="shared" si="0"/>
        <v>0</v>
      </c>
    </row>
    <row r="17" spans="2:5" x14ac:dyDescent="0.25">
      <c r="B17" s="3" t="s">
        <v>91</v>
      </c>
      <c r="C17" s="50">
        <v>0</v>
      </c>
      <c r="D17" s="51">
        <v>253</v>
      </c>
      <c r="E17" s="7">
        <f t="shared" si="0"/>
        <v>0</v>
      </c>
    </row>
    <row r="18" spans="2:5" x14ac:dyDescent="0.25">
      <c r="B18" s="3" t="s">
        <v>92</v>
      </c>
      <c r="C18" s="50">
        <v>0</v>
      </c>
      <c r="D18" s="51">
        <v>264</v>
      </c>
      <c r="E18" s="7">
        <f t="shared" si="0"/>
        <v>0</v>
      </c>
    </row>
    <row r="19" spans="2:5" x14ac:dyDescent="0.25">
      <c r="B19" s="3" t="s">
        <v>93</v>
      </c>
      <c r="C19" s="50">
        <v>0</v>
      </c>
      <c r="D19" s="51">
        <v>238</v>
      </c>
      <c r="E19" s="7">
        <f t="shared" si="0"/>
        <v>0</v>
      </c>
    </row>
    <row r="20" spans="2:5" x14ac:dyDescent="0.25">
      <c r="B20" s="3" t="s">
        <v>94</v>
      </c>
      <c r="C20" s="50">
        <v>0</v>
      </c>
      <c r="D20" s="51">
        <v>336</v>
      </c>
      <c r="E20" s="7">
        <f t="shared" si="0"/>
        <v>0</v>
      </c>
    </row>
    <row r="21" spans="2:5" x14ac:dyDescent="0.25">
      <c r="B21" s="3" t="s">
        <v>95</v>
      </c>
      <c r="C21" s="50">
        <v>0</v>
      </c>
      <c r="D21" s="51">
        <v>264</v>
      </c>
      <c r="E21" s="7">
        <f t="shared" si="0"/>
        <v>0</v>
      </c>
    </row>
    <row r="22" spans="2:5" x14ac:dyDescent="0.25">
      <c r="B22" s="3" t="s">
        <v>119</v>
      </c>
      <c r="C22" s="50">
        <v>0</v>
      </c>
      <c r="D22" s="51">
        <v>341</v>
      </c>
      <c r="E22" s="7">
        <f t="shared" si="0"/>
        <v>0</v>
      </c>
    </row>
    <row r="23" spans="2:5" x14ac:dyDescent="0.25">
      <c r="B23" s="3" t="s">
        <v>120</v>
      </c>
      <c r="C23" s="50">
        <v>0</v>
      </c>
      <c r="D23" s="51">
        <v>372</v>
      </c>
      <c r="E23" s="7">
        <f t="shared" si="0"/>
        <v>0</v>
      </c>
    </row>
    <row r="24" spans="2:5" x14ac:dyDescent="0.25">
      <c r="B24" s="3" t="s">
        <v>121</v>
      </c>
      <c r="C24" s="50">
        <v>0</v>
      </c>
      <c r="D24" s="51">
        <v>372</v>
      </c>
      <c r="E24" s="7">
        <f t="shared" si="0"/>
        <v>0</v>
      </c>
    </row>
    <row r="25" spans="2:5" x14ac:dyDescent="0.25">
      <c r="B25" s="3" t="s">
        <v>122</v>
      </c>
      <c r="C25" s="50">
        <v>0</v>
      </c>
      <c r="D25" s="51">
        <v>372</v>
      </c>
      <c r="E25" s="7">
        <f t="shared" si="0"/>
        <v>0</v>
      </c>
    </row>
    <row r="26" spans="2:5" x14ac:dyDescent="0.25">
      <c r="B26" s="3" t="s">
        <v>96</v>
      </c>
      <c r="C26" s="50">
        <v>0</v>
      </c>
      <c r="D26" s="52">
        <v>264</v>
      </c>
      <c r="E26" s="7">
        <f t="shared" si="0"/>
        <v>0</v>
      </c>
    </row>
    <row r="27" spans="2:5" x14ac:dyDescent="0.25">
      <c r="B27" s="3" t="s">
        <v>97</v>
      </c>
      <c r="C27" s="50">
        <v>0</v>
      </c>
      <c r="D27" s="52">
        <v>285</v>
      </c>
      <c r="E27" s="7">
        <f t="shared" si="0"/>
        <v>0</v>
      </c>
    </row>
    <row r="28" spans="2:5" x14ac:dyDescent="0.25">
      <c r="B28" s="3" t="s">
        <v>98</v>
      </c>
      <c r="C28" s="50">
        <v>0</v>
      </c>
      <c r="D28" s="52">
        <v>238</v>
      </c>
      <c r="E28" s="7">
        <f t="shared" si="0"/>
        <v>0</v>
      </c>
    </row>
    <row r="29" spans="2:5" x14ac:dyDescent="0.25">
      <c r="B29" s="3" t="s">
        <v>99</v>
      </c>
      <c r="C29" s="50">
        <v>0</v>
      </c>
      <c r="D29" s="52">
        <v>264</v>
      </c>
      <c r="E29" s="7">
        <f t="shared" si="0"/>
        <v>0</v>
      </c>
    </row>
    <row r="30" spans="2:5" x14ac:dyDescent="0.25">
      <c r="B30" s="3" t="s">
        <v>100</v>
      </c>
      <c r="C30" s="50">
        <v>0</v>
      </c>
      <c r="D30" s="52">
        <v>264</v>
      </c>
      <c r="E30" s="7">
        <f t="shared" si="0"/>
        <v>0</v>
      </c>
    </row>
    <row r="31" spans="2:5" x14ac:dyDescent="0.25">
      <c r="B31" s="3" t="s">
        <v>101</v>
      </c>
      <c r="C31" s="50">
        <v>0</v>
      </c>
      <c r="D31" s="52">
        <v>253</v>
      </c>
      <c r="E31" s="7">
        <f t="shared" si="0"/>
        <v>0</v>
      </c>
    </row>
    <row r="32" spans="2:5" x14ac:dyDescent="0.25">
      <c r="B32" s="3" t="s">
        <v>102</v>
      </c>
      <c r="C32" s="50">
        <v>0</v>
      </c>
      <c r="D32" s="52">
        <v>253</v>
      </c>
      <c r="E32" s="7">
        <f t="shared" si="0"/>
        <v>0</v>
      </c>
    </row>
    <row r="33" spans="2:5" x14ac:dyDescent="0.25">
      <c r="B33" s="3" t="s">
        <v>103</v>
      </c>
      <c r="C33" s="50">
        <v>0</v>
      </c>
      <c r="D33" s="52">
        <v>254</v>
      </c>
      <c r="E33" s="7">
        <f t="shared" si="0"/>
        <v>0</v>
      </c>
    </row>
    <row r="34" spans="2:5" x14ac:dyDescent="0.25">
      <c r="B34" s="3" t="s">
        <v>104</v>
      </c>
      <c r="C34" s="50">
        <v>0</v>
      </c>
      <c r="D34" s="52">
        <v>232</v>
      </c>
      <c r="E34" s="7">
        <f t="shared" si="0"/>
        <v>0</v>
      </c>
    </row>
    <row r="35" spans="2:5" x14ac:dyDescent="0.25">
      <c r="B35" s="3" t="s">
        <v>105</v>
      </c>
      <c r="C35" s="50">
        <v>5.1000000000000005</v>
      </c>
      <c r="D35" s="52">
        <v>210</v>
      </c>
      <c r="E35" s="7">
        <f t="shared" si="0"/>
        <v>2.4285714285714289E-2</v>
      </c>
    </row>
    <row r="36" spans="2:5" x14ac:dyDescent="0.25">
      <c r="B36" s="3" t="s">
        <v>106</v>
      </c>
      <c r="C36" s="50">
        <v>0</v>
      </c>
      <c r="D36" s="52">
        <v>254</v>
      </c>
      <c r="E36" s="7">
        <f t="shared" si="0"/>
        <v>0</v>
      </c>
    </row>
    <row r="37" spans="2:5" x14ac:dyDescent="0.25">
      <c r="B37" s="3" t="s">
        <v>107</v>
      </c>
      <c r="C37" s="50">
        <v>0</v>
      </c>
      <c r="D37" s="52">
        <v>232</v>
      </c>
      <c r="E37" s="7">
        <f t="shared" si="0"/>
        <v>0</v>
      </c>
    </row>
    <row r="38" spans="2:5" x14ac:dyDescent="0.25">
      <c r="B38" s="3" t="s">
        <v>108</v>
      </c>
      <c r="C38" s="50">
        <v>0</v>
      </c>
      <c r="D38" s="52">
        <v>232</v>
      </c>
      <c r="E38" s="7">
        <f t="shared" si="0"/>
        <v>0</v>
      </c>
    </row>
    <row r="39" spans="2:5" x14ac:dyDescent="0.25">
      <c r="B39" s="3" t="s">
        <v>109</v>
      </c>
      <c r="C39" s="50">
        <v>0</v>
      </c>
      <c r="D39" s="52">
        <v>232</v>
      </c>
      <c r="E39" s="7">
        <f t="shared" si="0"/>
        <v>0</v>
      </c>
    </row>
    <row r="40" spans="2:5" x14ac:dyDescent="0.25">
      <c r="B40" s="3" t="s">
        <v>110</v>
      </c>
      <c r="C40" s="50">
        <v>0</v>
      </c>
      <c r="D40" s="52">
        <v>232</v>
      </c>
      <c r="E40" s="7">
        <f t="shared" si="0"/>
        <v>0</v>
      </c>
    </row>
    <row r="41" spans="2:5" x14ac:dyDescent="0.25">
      <c r="B41" s="3" t="s">
        <v>111</v>
      </c>
      <c r="C41" s="50">
        <v>0</v>
      </c>
      <c r="D41" s="52">
        <v>232</v>
      </c>
      <c r="E41" s="7">
        <f t="shared" si="0"/>
        <v>0</v>
      </c>
    </row>
    <row r="42" spans="2:5" x14ac:dyDescent="0.25">
      <c r="B42" s="3" t="s">
        <v>112</v>
      </c>
      <c r="C42" s="50">
        <v>0</v>
      </c>
      <c r="D42" s="52">
        <v>221</v>
      </c>
      <c r="E42" s="7">
        <f t="shared" si="0"/>
        <v>0</v>
      </c>
    </row>
    <row r="43" spans="2:5" x14ac:dyDescent="0.25">
      <c r="B43" s="3" t="s">
        <v>113</v>
      </c>
      <c r="C43" s="50">
        <v>0</v>
      </c>
      <c r="D43" s="52">
        <v>240</v>
      </c>
      <c r="E43" s="7">
        <f t="shared" si="0"/>
        <v>0</v>
      </c>
    </row>
    <row r="44" spans="2:5" x14ac:dyDescent="0.25">
      <c r="B44" s="3" t="s">
        <v>114</v>
      </c>
      <c r="C44" s="50">
        <v>0</v>
      </c>
      <c r="D44" s="52">
        <v>232</v>
      </c>
      <c r="E44" s="7">
        <f t="shared" si="0"/>
        <v>0</v>
      </c>
    </row>
    <row r="45" spans="2:5" x14ac:dyDescent="0.25">
      <c r="B45" s="3" t="s">
        <v>115</v>
      </c>
      <c r="C45" s="50">
        <v>0</v>
      </c>
      <c r="D45" s="52">
        <v>254</v>
      </c>
      <c r="E45" s="7">
        <f t="shared" si="0"/>
        <v>0</v>
      </c>
    </row>
    <row r="46" spans="2:5" x14ac:dyDescent="0.25">
      <c r="B46" s="3" t="s">
        <v>116</v>
      </c>
      <c r="C46" s="50">
        <v>0</v>
      </c>
      <c r="D46" s="52">
        <v>232</v>
      </c>
      <c r="E46" s="7">
        <f t="shared" si="0"/>
        <v>0</v>
      </c>
    </row>
    <row r="47" spans="2:5" x14ac:dyDescent="0.25">
      <c r="B47" s="3" t="s">
        <v>117</v>
      </c>
      <c r="C47" s="50">
        <v>0</v>
      </c>
      <c r="D47" s="52">
        <v>232</v>
      </c>
      <c r="E47" s="7">
        <f t="shared" si="0"/>
        <v>0</v>
      </c>
    </row>
    <row r="48" spans="2:5" x14ac:dyDescent="0.25">
      <c r="B48" s="3" t="s">
        <v>48</v>
      </c>
      <c r="C48" s="50">
        <v>0</v>
      </c>
      <c r="D48" s="51">
        <v>558</v>
      </c>
      <c r="E48" s="7">
        <f t="shared" si="0"/>
        <v>0</v>
      </c>
    </row>
    <row r="49" spans="2:5" x14ac:dyDescent="0.25">
      <c r="B49" s="3" t="s">
        <v>49</v>
      </c>
      <c r="C49" s="50">
        <v>0</v>
      </c>
      <c r="D49" s="51">
        <v>558</v>
      </c>
      <c r="E49" s="7">
        <f t="shared" si="0"/>
        <v>0</v>
      </c>
    </row>
    <row r="50" spans="2:5" x14ac:dyDescent="0.25">
      <c r="B50" s="3" t="s">
        <v>85</v>
      </c>
      <c r="C50" s="50">
        <v>0</v>
      </c>
      <c r="D50" s="51">
        <v>558</v>
      </c>
      <c r="E50" s="7">
        <f t="shared" si="0"/>
        <v>0</v>
      </c>
    </row>
    <row r="51" spans="2:5" x14ac:dyDescent="0.25">
      <c r="B51" s="3" t="s">
        <v>86</v>
      </c>
      <c r="C51" s="50">
        <v>0</v>
      </c>
      <c r="D51" s="51">
        <v>558</v>
      </c>
      <c r="E51" s="7">
        <f t="shared" si="0"/>
        <v>0</v>
      </c>
    </row>
    <row r="52" spans="2:5" x14ac:dyDescent="0.25">
      <c r="B52" s="4" t="s">
        <v>10</v>
      </c>
      <c r="C52" s="20">
        <f>SUM(C14:C51)</f>
        <v>5.1000000000000005</v>
      </c>
      <c r="D52" s="37">
        <f>SUM(D14:D51)</f>
        <v>11315</v>
      </c>
      <c r="E52" s="42">
        <f t="shared" si="0"/>
        <v>4.507291206363235E-4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7"/>
  <sheetViews>
    <sheetView showGridLines="0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</cols>
  <sheetData>
    <row r="2" spans="2:8" x14ac:dyDescent="0.25">
      <c r="B2" s="59" t="s">
        <v>29</v>
      </c>
      <c r="C2" s="59"/>
      <c r="D2" s="59"/>
      <c r="E2" s="59"/>
      <c r="F2" s="59"/>
      <c r="G2" s="59"/>
      <c r="H2" s="59"/>
    </row>
    <row r="3" spans="2:8" x14ac:dyDescent="0.25">
      <c r="B3" s="60" t="s">
        <v>14</v>
      </c>
      <c r="C3" s="60"/>
      <c r="D3" s="60"/>
      <c r="E3" s="60"/>
      <c r="F3" s="60"/>
      <c r="G3" s="60"/>
      <c r="H3" s="60"/>
    </row>
    <row r="4" spans="2:8" x14ac:dyDescent="0.25">
      <c r="B4" s="59" t="s">
        <v>1</v>
      </c>
      <c r="C4" s="59"/>
      <c r="D4" s="59"/>
      <c r="E4" s="59"/>
      <c r="F4" s="59"/>
      <c r="G4" s="59"/>
      <c r="H4" s="59"/>
    </row>
    <row r="6" spans="2:8" x14ac:dyDescent="0.25">
      <c r="B6" t="s">
        <v>2</v>
      </c>
      <c r="C6" t="s">
        <v>87</v>
      </c>
    </row>
    <row r="7" spans="2:8" x14ac:dyDescent="0.25">
      <c r="B7" t="s">
        <v>3</v>
      </c>
      <c r="C7" s="54">
        <v>2015</v>
      </c>
    </row>
    <row r="8" spans="2:8" x14ac:dyDescent="0.25">
      <c r="B8" t="s">
        <v>4</v>
      </c>
      <c r="C8" t="s">
        <v>124</v>
      </c>
    </row>
    <row r="9" spans="2:8" ht="15" customHeight="1" x14ac:dyDescent="0.25">
      <c r="B9" t="s">
        <v>6</v>
      </c>
      <c r="C9" s="57" t="s">
        <v>15</v>
      </c>
      <c r="D9" s="57"/>
      <c r="E9" s="57"/>
      <c r="F9" s="57"/>
    </row>
    <row r="10" spans="2:8" ht="15" customHeight="1" x14ac:dyDescent="0.25">
      <c r="B10" t="s">
        <v>5</v>
      </c>
      <c r="C10" s="63" t="s">
        <v>16</v>
      </c>
      <c r="D10" s="63"/>
      <c r="E10" s="63"/>
      <c r="F10" s="63"/>
      <c r="G10" s="5"/>
    </row>
    <row r="12" spans="2:8" x14ac:dyDescent="0.25">
      <c r="B12" s="64" t="s">
        <v>9</v>
      </c>
      <c r="C12" s="64"/>
      <c r="D12" s="56" t="s">
        <v>50</v>
      </c>
      <c r="E12" s="56" t="s">
        <v>20</v>
      </c>
      <c r="F12" s="21" t="s">
        <v>51</v>
      </c>
      <c r="G12" s="21" t="s">
        <v>52</v>
      </c>
      <c r="H12" s="21" t="s">
        <v>53</v>
      </c>
    </row>
    <row r="13" spans="2:8" x14ac:dyDescent="0.25">
      <c r="B13" s="61" t="s">
        <v>54</v>
      </c>
      <c r="C13" s="8" t="s">
        <v>17</v>
      </c>
      <c r="D13" s="9">
        <v>164</v>
      </c>
      <c r="E13" s="9">
        <v>33</v>
      </c>
      <c r="F13" s="9">
        <v>2111</v>
      </c>
      <c r="G13" s="9">
        <v>793</v>
      </c>
      <c r="H13" s="10">
        <f>SUM(D13:G13)</f>
        <v>3101</v>
      </c>
    </row>
    <row r="14" spans="2:8" x14ac:dyDescent="0.25">
      <c r="B14" s="61"/>
      <c r="C14" s="8" t="s">
        <v>18</v>
      </c>
      <c r="D14" s="9">
        <v>228</v>
      </c>
      <c r="E14" s="9">
        <v>55</v>
      </c>
      <c r="F14" s="9">
        <v>2788</v>
      </c>
      <c r="G14" s="9">
        <v>1366</v>
      </c>
      <c r="H14" s="10">
        <f>SUM(D14:G14)</f>
        <v>4437</v>
      </c>
    </row>
    <row r="15" spans="2:8" x14ac:dyDescent="0.25">
      <c r="B15" s="61"/>
      <c r="C15" s="8" t="s">
        <v>19</v>
      </c>
      <c r="D15" s="11">
        <f>IFERROR((D13/D14),0)</f>
        <v>0.7192982456140351</v>
      </c>
      <c r="E15" s="11">
        <f t="shared" ref="E15:H15" si="0">IFERROR((E13/E14),0)</f>
        <v>0.6</v>
      </c>
      <c r="F15" s="11">
        <f t="shared" si="0"/>
        <v>0.75717360114777621</v>
      </c>
      <c r="G15" s="11">
        <f t="shared" si="0"/>
        <v>0.58052708638360173</v>
      </c>
      <c r="H15" s="11">
        <f t="shared" si="0"/>
        <v>0.6988956502141086</v>
      </c>
    </row>
    <row r="16" spans="2:8" x14ac:dyDescent="0.25">
      <c r="B16" s="61" t="s">
        <v>55</v>
      </c>
      <c r="C16" s="8" t="s">
        <v>17</v>
      </c>
      <c r="D16" s="9">
        <v>46</v>
      </c>
      <c r="E16" s="9">
        <v>58</v>
      </c>
      <c r="F16" s="9">
        <v>2754</v>
      </c>
      <c r="G16" s="9">
        <v>1917</v>
      </c>
      <c r="H16" s="10">
        <f>SUM(D16:G16)</f>
        <v>4775</v>
      </c>
    </row>
    <row r="17" spans="2:8" x14ac:dyDescent="0.25">
      <c r="B17" s="61"/>
      <c r="C17" s="8" t="s">
        <v>18</v>
      </c>
      <c r="D17" s="9">
        <v>102</v>
      </c>
      <c r="E17" s="9">
        <v>145</v>
      </c>
      <c r="F17" s="9">
        <v>5249</v>
      </c>
      <c r="G17" s="9">
        <v>2383</v>
      </c>
      <c r="H17" s="10">
        <f>SUM(D17:G17)</f>
        <v>7879</v>
      </c>
    </row>
    <row r="18" spans="2:8" x14ac:dyDescent="0.25">
      <c r="B18" s="61"/>
      <c r="C18" s="8" t="s">
        <v>19</v>
      </c>
      <c r="D18" s="11">
        <f>IFERROR((D16/D17),0)</f>
        <v>0.45098039215686275</v>
      </c>
      <c r="E18" s="11">
        <f t="shared" ref="E18:H18" si="1">IFERROR((E16/E17),0)</f>
        <v>0.4</v>
      </c>
      <c r="F18" s="11">
        <f t="shared" si="1"/>
        <v>0.52467136597447128</v>
      </c>
      <c r="G18" s="11">
        <f t="shared" si="1"/>
        <v>0.80444817456986994</v>
      </c>
      <c r="H18" s="11">
        <f t="shared" si="1"/>
        <v>0.60604137580911288</v>
      </c>
    </row>
    <row r="19" spans="2:8" x14ac:dyDescent="0.25">
      <c r="B19" s="61" t="s">
        <v>56</v>
      </c>
      <c r="C19" s="8" t="s">
        <v>17</v>
      </c>
      <c r="D19" s="9">
        <v>38</v>
      </c>
      <c r="E19" s="9">
        <v>27</v>
      </c>
      <c r="F19" s="9">
        <v>1461</v>
      </c>
      <c r="G19" s="9">
        <v>280</v>
      </c>
      <c r="H19" s="10">
        <f>SUM(D19:G19)</f>
        <v>1806</v>
      </c>
    </row>
    <row r="20" spans="2:8" x14ac:dyDescent="0.25">
      <c r="B20" s="61"/>
      <c r="C20" s="8" t="s">
        <v>18</v>
      </c>
      <c r="D20" s="9">
        <v>68</v>
      </c>
      <c r="E20" s="9">
        <v>41</v>
      </c>
      <c r="F20" s="9">
        <v>2462</v>
      </c>
      <c r="G20" s="9">
        <v>426</v>
      </c>
      <c r="H20" s="10">
        <f>SUM(D20:G20)</f>
        <v>2997</v>
      </c>
    </row>
    <row r="21" spans="2:8" x14ac:dyDescent="0.25">
      <c r="B21" s="61"/>
      <c r="C21" s="8" t="s">
        <v>19</v>
      </c>
      <c r="D21" s="11">
        <f>IFERROR((D19/D20),0)</f>
        <v>0.55882352941176472</v>
      </c>
      <c r="E21" s="11">
        <f t="shared" ref="E21:H21" si="2">IFERROR((E19/E20),0)</f>
        <v>0.65853658536585369</v>
      </c>
      <c r="F21" s="11">
        <f t="shared" si="2"/>
        <v>0.59341998375304628</v>
      </c>
      <c r="G21" s="11">
        <f t="shared" si="2"/>
        <v>0.65727699530516437</v>
      </c>
      <c r="H21" s="11">
        <f t="shared" si="2"/>
        <v>0.60260260260260257</v>
      </c>
    </row>
    <row r="22" spans="2:8" x14ac:dyDescent="0.25">
      <c r="B22" s="61" t="s">
        <v>57</v>
      </c>
      <c r="C22" s="8" t="s">
        <v>17</v>
      </c>
      <c r="D22" s="9">
        <v>16</v>
      </c>
      <c r="E22" s="9">
        <v>14</v>
      </c>
      <c r="F22" s="9">
        <v>2939</v>
      </c>
      <c r="G22" s="9">
        <v>1046</v>
      </c>
      <c r="H22" s="10">
        <f>SUM(D22:G22)</f>
        <v>4015</v>
      </c>
    </row>
    <row r="23" spans="2:8" x14ac:dyDescent="0.25">
      <c r="B23" s="61"/>
      <c r="C23" s="8" t="s">
        <v>18</v>
      </c>
      <c r="D23" s="9">
        <v>30</v>
      </c>
      <c r="E23" s="9">
        <v>45</v>
      </c>
      <c r="F23" s="9">
        <v>5301</v>
      </c>
      <c r="G23" s="9">
        <v>1257</v>
      </c>
      <c r="H23" s="10">
        <f>SUM(D23:G23)</f>
        <v>6633</v>
      </c>
    </row>
    <row r="24" spans="2:8" x14ac:dyDescent="0.25">
      <c r="B24" s="61"/>
      <c r="C24" s="8" t="s">
        <v>19</v>
      </c>
      <c r="D24" s="11">
        <f>IFERROR((D22/D23),0)</f>
        <v>0.53333333333333333</v>
      </c>
      <c r="E24" s="11">
        <f t="shared" ref="E24:H24" si="3">IFERROR((E22/E23),0)</f>
        <v>0.31111111111111112</v>
      </c>
      <c r="F24" s="11">
        <f t="shared" si="3"/>
        <v>0.55442369364270894</v>
      </c>
      <c r="G24" s="11">
        <f t="shared" si="3"/>
        <v>0.83214001591089892</v>
      </c>
      <c r="H24" s="11">
        <f t="shared" si="3"/>
        <v>0.6053067993366501</v>
      </c>
    </row>
    <row r="25" spans="2:8" x14ac:dyDescent="0.25">
      <c r="B25" s="61" t="s">
        <v>58</v>
      </c>
      <c r="C25" s="8" t="s">
        <v>17</v>
      </c>
      <c r="D25" s="9">
        <v>34</v>
      </c>
      <c r="E25" s="9">
        <v>20</v>
      </c>
      <c r="F25" s="9">
        <v>1133</v>
      </c>
      <c r="G25" s="9">
        <v>113</v>
      </c>
      <c r="H25" s="10">
        <f>SUM(D25:G25)</f>
        <v>1300</v>
      </c>
    </row>
    <row r="26" spans="2:8" x14ac:dyDescent="0.25">
      <c r="B26" s="61"/>
      <c r="C26" s="8" t="s">
        <v>18</v>
      </c>
      <c r="D26" s="9">
        <v>70</v>
      </c>
      <c r="E26" s="9">
        <v>42</v>
      </c>
      <c r="F26" s="9">
        <v>2784</v>
      </c>
      <c r="G26" s="9">
        <v>239</v>
      </c>
      <c r="H26" s="10">
        <f>SUM(D26:G26)</f>
        <v>3135</v>
      </c>
    </row>
    <row r="27" spans="2:8" x14ac:dyDescent="0.25">
      <c r="B27" s="61"/>
      <c r="C27" s="8" t="s">
        <v>19</v>
      </c>
      <c r="D27" s="11">
        <f>IFERROR((D25/D26),0)</f>
        <v>0.48571428571428571</v>
      </c>
      <c r="E27" s="11">
        <f t="shared" ref="E27:H27" si="4">IFERROR((E25/E26),0)</f>
        <v>0.47619047619047616</v>
      </c>
      <c r="F27" s="11">
        <f t="shared" si="4"/>
        <v>0.40696839080459768</v>
      </c>
      <c r="G27" s="11">
        <f t="shared" si="4"/>
        <v>0.47280334728033474</v>
      </c>
      <c r="H27" s="11">
        <f t="shared" si="4"/>
        <v>0.41467304625199364</v>
      </c>
    </row>
    <row r="28" spans="2:8" x14ac:dyDescent="0.25">
      <c r="B28" s="61" t="s">
        <v>59</v>
      </c>
      <c r="C28" s="8" t="s">
        <v>17</v>
      </c>
      <c r="D28" s="9">
        <v>44</v>
      </c>
      <c r="E28" s="9">
        <v>55</v>
      </c>
      <c r="F28" s="9">
        <v>1478</v>
      </c>
      <c r="G28" s="9">
        <v>467</v>
      </c>
      <c r="H28" s="10">
        <f>SUM(D28:G28)</f>
        <v>2044</v>
      </c>
    </row>
    <row r="29" spans="2:8" x14ac:dyDescent="0.25">
      <c r="B29" s="61"/>
      <c r="C29" s="8" t="s">
        <v>18</v>
      </c>
      <c r="D29" s="9">
        <v>96</v>
      </c>
      <c r="E29" s="9">
        <v>118</v>
      </c>
      <c r="F29" s="9">
        <v>3164</v>
      </c>
      <c r="G29" s="9">
        <v>610</v>
      </c>
      <c r="H29" s="10">
        <f>SUM(D29:G29)</f>
        <v>3988</v>
      </c>
    </row>
    <row r="30" spans="2:8" x14ac:dyDescent="0.25">
      <c r="B30" s="61"/>
      <c r="C30" s="8" t="s">
        <v>19</v>
      </c>
      <c r="D30" s="11">
        <f>IFERROR((D28/D29),0)</f>
        <v>0.45833333333333331</v>
      </c>
      <c r="E30" s="11">
        <f t="shared" ref="E30:H30" si="5">IFERROR((E28/E29),0)</f>
        <v>0.46610169491525422</v>
      </c>
      <c r="F30" s="11">
        <f t="shared" si="5"/>
        <v>0.46713021491782553</v>
      </c>
      <c r="G30" s="11">
        <f t="shared" si="5"/>
        <v>0.76557377049180331</v>
      </c>
      <c r="H30" s="11">
        <f t="shared" si="5"/>
        <v>0.51253761283851551</v>
      </c>
    </row>
    <row r="31" spans="2:8" x14ac:dyDescent="0.25">
      <c r="B31" s="61" t="s">
        <v>118</v>
      </c>
      <c r="C31" s="8" t="s">
        <v>17</v>
      </c>
      <c r="D31" s="9">
        <v>137</v>
      </c>
      <c r="E31" s="9">
        <v>148</v>
      </c>
      <c r="F31" s="9">
        <v>2453</v>
      </c>
      <c r="G31" s="9">
        <v>711</v>
      </c>
      <c r="H31" s="10">
        <f>SUM(D31:G31)</f>
        <v>3449</v>
      </c>
    </row>
    <row r="32" spans="2:8" x14ac:dyDescent="0.25">
      <c r="B32" s="61"/>
      <c r="C32" s="8" t="s">
        <v>18</v>
      </c>
      <c r="D32" s="9">
        <v>303</v>
      </c>
      <c r="E32" s="9">
        <v>304</v>
      </c>
      <c r="F32" s="9">
        <v>4219</v>
      </c>
      <c r="G32" s="9">
        <v>945</v>
      </c>
      <c r="H32" s="10">
        <f>SUM(D32:G32)</f>
        <v>5771</v>
      </c>
    </row>
    <row r="33" spans="2:8" x14ac:dyDescent="0.25">
      <c r="B33" s="61"/>
      <c r="C33" s="8" t="s">
        <v>19</v>
      </c>
      <c r="D33" s="11">
        <f>IFERROR((D31/D32),0)</f>
        <v>0.45214521452145212</v>
      </c>
      <c r="E33" s="11">
        <f t="shared" ref="E33:H33" si="6">IFERROR((E31/E32),0)</f>
        <v>0.48684210526315791</v>
      </c>
      <c r="F33" s="11">
        <f t="shared" si="6"/>
        <v>0.58141739748755628</v>
      </c>
      <c r="G33" s="11">
        <f t="shared" si="6"/>
        <v>0.75238095238095237</v>
      </c>
      <c r="H33" s="11">
        <f t="shared" si="6"/>
        <v>0.59764338936059613</v>
      </c>
    </row>
    <row r="34" spans="2:8" x14ac:dyDescent="0.25">
      <c r="B34" s="61" t="s">
        <v>60</v>
      </c>
      <c r="C34" s="8" t="s">
        <v>17</v>
      </c>
      <c r="D34" s="9">
        <v>189</v>
      </c>
      <c r="E34" s="9">
        <v>25</v>
      </c>
      <c r="F34" s="9">
        <v>951</v>
      </c>
      <c r="G34" s="9">
        <v>120</v>
      </c>
      <c r="H34" s="10">
        <f>SUM(D34:G34)</f>
        <v>1285</v>
      </c>
    </row>
    <row r="35" spans="2:8" x14ac:dyDescent="0.25">
      <c r="B35" s="61"/>
      <c r="C35" s="8" t="s">
        <v>18</v>
      </c>
      <c r="D35" s="9">
        <v>318</v>
      </c>
      <c r="E35" s="9">
        <v>53</v>
      </c>
      <c r="F35" s="9">
        <v>1622</v>
      </c>
      <c r="G35" s="9">
        <v>198</v>
      </c>
      <c r="H35" s="10">
        <f>SUM(D35:G35)</f>
        <v>2191</v>
      </c>
    </row>
    <row r="36" spans="2:8" x14ac:dyDescent="0.25">
      <c r="B36" s="61"/>
      <c r="C36" s="8" t="s">
        <v>19</v>
      </c>
      <c r="D36" s="11">
        <f>IFERROR((D34/D35),0)</f>
        <v>0.59433962264150941</v>
      </c>
      <c r="E36" s="11">
        <f t="shared" ref="E36:H36" si="7">IFERROR((E34/E35),0)</f>
        <v>0.47169811320754718</v>
      </c>
      <c r="F36" s="11">
        <f t="shared" si="7"/>
        <v>0.58631319358816281</v>
      </c>
      <c r="G36" s="11">
        <f t="shared" si="7"/>
        <v>0.60606060606060608</v>
      </c>
      <c r="H36" s="11">
        <f t="shared" si="7"/>
        <v>0.58649018712916479</v>
      </c>
    </row>
    <row r="37" spans="2:8" x14ac:dyDescent="0.25">
      <c r="B37" s="61" t="s">
        <v>61</v>
      </c>
      <c r="C37" s="8" t="s">
        <v>17</v>
      </c>
      <c r="D37" s="9">
        <v>56</v>
      </c>
      <c r="E37" s="9">
        <v>52</v>
      </c>
      <c r="F37" s="9">
        <v>786</v>
      </c>
      <c r="G37" s="9">
        <v>106</v>
      </c>
      <c r="H37" s="10">
        <f>SUM(D37:G37)</f>
        <v>1000</v>
      </c>
    </row>
    <row r="38" spans="2:8" x14ac:dyDescent="0.25">
      <c r="B38" s="61"/>
      <c r="C38" s="8" t="s">
        <v>18</v>
      </c>
      <c r="D38" s="9">
        <v>102</v>
      </c>
      <c r="E38" s="9">
        <v>88</v>
      </c>
      <c r="F38" s="9">
        <v>1293</v>
      </c>
      <c r="G38" s="9">
        <v>159</v>
      </c>
      <c r="H38" s="10">
        <f>SUM(D38:G38)</f>
        <v>1642</v>
      </c>
    </row>
    <row r="39" spans="2:8" x14ac:dyDescent="0.25">
      <c r="B39" s="61"/>
      <c r="C39" s="8" t="s">
        <v>19</v>
      </c>
      <c r="D39" s="11">
        <f>IFERROR((D37/D38),0)</f>
        <v>0.5490196078431373</v>
      </c>
      <c r="E39" s="11">
        <f t="shared" ref="E39:H39" si="8">IFERROR((E37/E38),0)</f>
        <v>0.59090909090909094</v>
      </c>
      <c r="F39" s="11">
        <f t="shared" si="8"/>
        <v>0.60788863109048719</v>
      </c>
      <c r="G39" s="11">
        <f t="shared" si="8"/>
        <v>0.66666666666666663</v>
      </c>
      <c r="H39" s="11">
        <f t="shared" si="8"/>
        <v>0.60901339829476253</v>
      </c>
    </row>
    <row r="40" spans="2:8" x14ac:dyDescent="0.25">
      <c r="B40" s="61" t="s">
        <v>62</v>
      </c>
      <c r="C40" s="8" t="s">
        <v>17</v>
      </c>
      <c r="D40" s="9">
        <v>23</v>
      </c>
      <c r="E40" s="9">
        <v>22</v>
      </c>
      <c r="F40" s="9">
        <v>880</v>
      </c>
      <c r="G40" s="9">
        <v>177</v>
      </c>
      <c r="H40" s="10">
        <f>SUM(D40:G40)</f>
        <v>1102</v>
      </c>
    </row>
    <row r="41" spans="2:8" x14ac:dyDescent="0.25">
      <c r="B41" s="61"/>
      <c r="C41" s="8" t="s">
        <v>18</v>
      </c>
      <c r="D41" s="9">
        <v>160</v>
      </c>
      <c r="E41" s="9">
        <v>76</v>
      </c>
      <c r="F41" s="9">
        <v>3589</v>
      </c>
      <c r="G41" s="9">
        <v>470</v>
      </c>
      <c r="H41" s="10">
        <f>SUM(D41:G41)</f>
        <v>4295</v>
      </c>
    </row>
    <row r="42" spans="2:8" x14ac:dyDescent="0.25">
      <c r="B42" s="61"/>
      <c r="C42" s="8" t="s">
        <v>19</v>
      </c>
      <c r="D42" s="11">
        <f>IFERROR((D40/D41),0)</f>
        <v>0.14374999999999999</v>
      </c>
      <c r="E42" s="11">
        <f t="shared" ref="E42:H42" si="9">IFERROR((E40/E41),0)</f>
        <v>0.28947368421052633</v>
      </c>
      <c r="F42" s="11">
        <f t="shared" si="9"/>
        <v>0.24519364725550294</v>
      </c>
      <c r="G42" s="11">
        <f t="shared" si="9"/>
        <v>0.37659574468085105</v>
      </c>
      <c r="H42" s="11">
        <f t="shared" si="9"/>
        <v>0.25657741559953434</v>
      </c>
    </row>
    <row r="43" spans="2:8" x14ac:dyDescent="0.25">
      <c r="B43" s="61" t="s">
        <v>63</v>
      </c>
      <c r="C43" s="8" t="s">
        <v>17</v>
      </c>
      <c r="D43" s="9">
        <v>18</v>
      </c>
      <c r="E43" s="9">
        <v>16</v>
      </c>
      <c r="F43" s="9">
        <v>623</v>
      </c>
      <c r="G43" s="9">
        <v>99</v>
      </c>
      <c r="H43" s="10">
        <f>SUM(D43:G43)</f>
        <v>756</v>
      </c>
    </row>
    <row r="44" spans="2:8" x14ac:dyDescent="0.25">
      <c r="B44" s="61"/>
      <c r="C44" s="8" t="s">
        <v>18</v>
      </c>
      <c r="D44" s="9">
        <v>84</v>
      </c>
      <c r="E44" s="9">
        <v>86</v>
      </c>
      <c r="F44" s="9">
        <v>2707</v>
      </c>
      <c r="G44" s="9">
        <v>463</v>
      </c>
      <c r="H44" s="10">
        <f>SUM(D44:G44)</f>
        <v>3340</v>
      </c>
    </row>
    <row r="45" spans="2:8" x14ac:dyDescent="0.25">
      <c r="B45" s="61"/>
      <c r="C45" s="8" t="s">
        <v>19</v>
      </c>
      <c r="D45" s="11">
        <f>IFERROR((D43/D44),0)</f>
        <v>0.21428571428571427</v>
      </c>
      <c r="E45" s="11">
        <f t="shared" ref="E45:H45" si="10">IFERROR((E43/E44),0)</f>
        <v>0.18604651162790697</v>
      </c>
      <c r="F45" s="11">
        <f t="shared" si="10"/>
        <v>0.23014407092722572</v>
      </c>
      <c r="G45" s="11">
        <f t="shared" si="10"/>
        <v>0.21382289416846653</v>
      </c>
      <c r="H45" s="11">
        <f t="shared" si="10"/>
        <v>0.22634730538922157</v>
      </c>
    </row>
    <row r="46" spans="2:8" x14ac:dyDescent="0.25">
      <c r="B46" s="61" t="s">
        <v>64</v>
      </c>
      <c r="C46" s="8" t="s">
        <v>17</v>
      </c>
      <c r="D46" s="9">
        <v>4</v>
      </c>
      <c r="E46" s="9">
        <v>2</v>
      </c>
      <c r="F46" s="9">
        <v>377</v>
      </c>
      <c r="G46" s="9">
        <v>189</v>
      </c>
      <c r="H46" s="10">
        <f>SUM(D46:G46)</f>
        <v>572</v>
      </c>
    </row>
    <row r="47" spans="2:8" x14ac:dyDescent="0.25">
      <c r="B47" s="61"/>
      <c r="C47" s="8" t="s">
        <v>18</v>
      </c>
      <c r="D47" s="9">
        <v>13</v>
      </c>
      <c r="E47" s="9">
        <v>3</v>
      </c>
      <c r="F47" s="9">
        <v>581</v>
      </c>
      <c r="G47" s="9">
        <v>272</v>
      </c>
      <c r="H47" s="10">
        <f>SUM(D47:G47)</f>
        <v>869</v>
      </c>
    </row>
    <row r="48" spans="2:8" x14ac:dyDescent="0.25">
      <c r="B48" s="61"/>
      <c r="C48" s="8" t="s">
        <v>19</v>
      </c>
      <c r="D48" s="11">
        <f>IFERROR((D46/D47),0)</f>
        <v>0.30769230769230771</v>
      </c>
      <c r="E48" s="11">
        <f t="shared" ref="E48:H48" si="11">IFERROR((E46/E47),0)</f>
        <v>0.66666666666666663</v>
      </c>
      <c r="F48" s="11">
        <f t="shared" si="11"/>
        <v>0.64888123924268504</v>
      </c>
      <c r="G48" s="11">
        <f t="shared" si="11"/>
        <v>0.69485294117647056</v>
      </c>
      <c r="H48" s="11">
        <f t="shared" si="11"/>
        <v>0.65822784810126578</v>
      </c>
    </row>
    <row r="49" spans="2:8" x14ac:dyDescent="0.25">
      <c r="B49" s="61" t="s">
        <v>65</v>
      </c>
      <c r="C49" s="8" t="s">
        <v>17</v>
      </c>
      <c r="D49" s="9">
        <v>34</v>
      </c>
      <c r="E49" s="9">
        <v>3</v>
      </c>
      <c r="F49" s="9">
        <v>1303</v>
      </c>
      <c r="G49" s="9">
        <v>183</v>
      </c>
      <c r="H49" s="10">
        <f>SUM(D49:G49)</f>
        <v>1523</v>
      </c>
    </row>
    <row r="50" spans="2:8" x14ac:dyDescent="0.25">
      <c r="B50" s="61"/>
      <c r="C50" s="8" t="s">
        <v>18</v>
      </c>
      <c r="D50" s="9">
        <v>60</v>
      </c>
      <c r="E50" s="9">
        <v>5</v>
      </c>
      <c r="F50" s="9">
        <v>2007</v>
      </c>
      <c r="G50" s="9">
        <v>233</v>
      </c>
      <c r="H50" s="10">
        <f>SUM(D50:G50)</f>
        <v>2305</v>
      </c>
    </row>
    <row r="51" spans="2:8" x14ac:dyDescent="0.25">
      <c r="B51" s="61"/>
      <c r="C51" s="8" t="s">
        <v>19</v>
      </c>
      <c r="D51" s="11">
        <f>IFERROR((D49/D50),0)</f>
        <v>0.56666666666666665</v>
      </c>
      <c r="E51" s="11">
        <f t="shared" ref="E51:H51" si="12">IFERROR((E49/E50),0)</f>
        <v>0.6</v>
      </c>
      <c r="F51" s="11">
        <f t="shared" si="12"/>
        <v>0.64922770303936228</v>
      </c>
      <c r="G51" s="11">
        <f t="shared" si="12"/>
        <v>0.78540772532188841</v>
      </c>
      <c r="H51" s="11">
        <f t="shared" si="12"/>
        <v>0.66073752711496747</v>
      </c>
    </row>
    <row r="52" spans="2:8" x14ac:dyDescent="0.25">
      <c r="B52" s="61" t="s">
        <v>66</v>
      </c>
      <c r="C52" s="8" t="s">
        <v>17</v>
      </c>
      <c r="D52" s="9">
        <v>31</v>
      </c>
      <c r="E52" s="9">
        <v>33</v>
      </c>
      <c r="F52" s="9">
        <v>543</v>
      </c>
      <c r="G52" s="9">
        <v>516</v>
      </c>
      <c r="H52" s="10">
        <f>SUM(D52:G52)</f>
        <v>1123</v>
      </c>
    </row>
    <row r="53" spans="2:8" x14ac:dyDescent="0.25">
      <c r="B53" s="61"/>
      <c r="C53" s="8" t="s">
        <v>18</v>
      </c>
      <c r="D53" s="9">
        <v>59</v>
      </c>
      <c r="E53" s="9">
        <v>57</v>
      </c>
      <c r="F53" s="9">
        <v>927</v>
      </c>
      <c r="G53" s="9">
        <v>607</v>
      </c>
      <c r="H53" s="10">
        <f>SUM(D53:G53)</f>
        <v>1650</v>
      </c>
    </row>
    <row r="54" spans="2:8" x14ac:dyDescent="0.25">
      <c r="B54" s="61"/>
      <c r="C54" s="8" t="s">
        <v>19</v>
      </c>
      <c r="D54" s="11">
        <f>IFERROR((D52/D53),0)</f>
        <v>0.52542372881355937</v>
      </c>
      <c r="E54" s="11">
        <f t="shared" ref="E54:H54" si="13">IFERROR((E52/E53),0)</f>
        <v>0.57894736842105265</v>
      </c>
      <c r="F54" s="11">
        <f t="shared" si="13"/>
        <v>0.58576051779935279</v>
      </c>
      <c r="G54" s="11">
        <f t="shared" si="13"/>
        <v>0.85008237232289952</v>
      </c>
      <c r="H54" s="11">
        <f t="shared" si="13"/>
        <v>0.68060606060606066</v>
      </c>
    </row>
    <row r="55" spans="2:8" x14ac:dyDescent="0.25">
      <c r="B55" s="61" t="s">
        <v>67</v>
      </c>
      <c r="C55" s="8" t="s">
        <v>17</v>
      </c>
      <c r="D55" s="9">
        <v>55</v>
      </c>
      <c r="E55" s="9">
        <v>34</v>
      </c>
      <c r="F55" s="9">
        <v>1468</v>
      </c>
      <c r="G55" s="9">
        <v>437</v>
      </c>
      <c r="H55" s="10">
        <f>SUM(D55:G55)</f>
        <v>1994</v>
      </c>
    </row>
    <row r="56" spans="2:8" x14ac:dyDescent="0.25">
      <c r="B56" s="61"/>
      <c r="C56" s="8" t="s">
        <v>18</v>
      </c>
      <c r="D56" s="9">
        <v>100</v>
      </c>
      <c r="E56" s="9">
        <v>73</v>
      </c>
      <c r="F56" s="9">
        <v>2456</v>
      </c>
      <c r="G56" s="9">
        <v>585</v>
      </c>
      <c r="H56" s="10">
        <f>SUM(D56:G56)</f>
        <v>3214</v>
      </c>
    </row>
    <row r="57" spans="2:8" x14ac:dyDescent="0.25">
      <c r="B57" s="61"/>
      <c r="C57" s="8" t="s">
        <v>19</v>
      </c>
      <c r="D57" s="11">
        <f>IFERROR((D55/D56),0)</f>
        <v>0.55000000000000004</v>
      </c>
      <c r="E57" s="11">
        <f t="shared" ref="E57:H57" si="14">IFERROR((E55/E56),0)</f>
        <v>0.46575342465753422</v>
      </c>
      <c r="F57" s="11">
        <f t="shared" si="14"/>
        <v>0.59771986970684043</v>
      </c>
      <c r="G57" s="11">
        <f t="shared" si="14"/>
        <v>0.74700854700854702</v>
      </c>
      <c r="H57" s="11">
        <f t="shared" si="14"/>
        <v>0.62041070317361546</v>
      </c>
    </row>
    <row r="58" spans="2:8" x14ac:dyDescent="0.25">
      <c r="B58" s="61" t="s">
        <v>68</v>
      </c>
      <c r="C58" s="8" t="s">
        <v>17</v>
      </c>
      <c r="D58" s="9">
        <v>200</v>
      </c>
      <c r="E58" s="9">
        <v>104</v>
      </c>
      <c r="F58" s="9">
        <v>2576</v>
      </c>
      <c r="G58" s="9">
        <v>1351</v>
      </c>
      <c r="H58" s="10">
        <f>SUM(D58:G58)</f>
        <v>4231</v>
      </c>
    </row>
    <row r="59" spans="2:8" x14ac:dyDescent="0.25">
      <c r="B59" s="61"/>
      <c r="C59" s="8" t="s">
        <v>18</v>
      </c>
      <c r="D59" s="9">
        <v>330</v>
      </c>
      <c r="E59" s="9">
        <v>187</v>
      </c>
      <c r="F59" s="9">
        <v>4392</v>
      </c>
      <c r="G59" s="9">
        <v>1714</v>
      </c>
      <c r="H59" s="10">
        <f>SUM(D59:G59)</f>
        <v>6623</v>
      </c>
    </row>
    <row r="60" spans="2:8" x14ac:dyDescent="0.25">
      <c r="B60" s="61"/>
      <c r="C60" s="8" t="s">
        <v>19</v>
      </c>
      <c r="D60" s="11">
        <f>IFERROR((D58/D59),0)</f>
        <v>0.60606060606060608</v>
      </c>
      <c r="E60" s="11">
        <f t="shared" ref="E60:H60" si="15">IFERROR((E58/E59),0)</f>
        <v>0.55614973262032086</v>
      </c>
      <c r="F60" s="11">
        <f t="shared" si="15"/>
        <v>0.5865209471766849</v>
      </c>
      <c r="G60" s="11">
        <f t="shared" si="15"/>
        <v>0.78821470245040837</v>
      </c>
      <c r="H60" s="11">
        <f t="shared" si="15"/>
        <v>0.63883436509134828</v>
      </c>
    </row>
    <row r="61" spans="2:8" x14ac:dyDescent="0.25">
      <c r="B61" s="61" t="s">
        <v>69</v>
      </c>
      <c r="C61" s="8" t="s">
        <v>17</v>
      </c>
      <c r="D61" s="9">
        <v>37</v>
      </c>
      <c r="E61" s="9">
        <v>33</v>
      </c>
      <c r="F61" s="9">
        <v>1474</v>
      </c>
      <c r="G61" s="9">
        <v>427</v>
      </c>
      <c r="H61" s="10">
        <f>SUM(D61:G61)</f>
        <v>1971</v>
      </c>
    </row>
    <row r="62" spans="2:8" x14ac:dyDescent="0.25">
      <c r="B62" s="61"/>
      <c r="C62" s="8" t="s">
        <v>18</v>
      </c>
      <c r="D62" s="9">
        <v>70</v>
      </c>
      <c r="E62" s="9">
        <v>47</v>
      </c>
      <c r="F62" s="9">
        <v>2509</v>
      </c>
      <c r="G62" s="9">
        <v>490</v>
      </c>
      <c r="H62" s="10">
        <f>SUM(D62:G62)</f>
        <v>3116</v>
      </c>
    </row>
    <row r="63" spans="2:8" x14ac:dyDescent="0.25">
      <c r="B63" s="61"/>
      <c r="C63" s="8" t="s">
        <v>19</v>
      </c>
      <c r="D63" s="11">
        <f>IFERROR((D61/D62),0)</f>
        <v>0.52857142857142858</v>
      </c>
      <c r="E63" s="11">
        <f t="shared" ref="E63:H63" si="16">IFERROR((E61/E62),0)</f>
        <v>0.7021276595744681</v>
      </c>
      <c r="F63" s="11">
        <f t="shared" si="16"/>
        <v>0.58748505380629734</v>
      </c>
      <c r="G63" s="11">
        <f t="shared" si="16"/>
        <v>0.87142857142857144</v>
      </c>
      <c r="H63" s="11">
        <f t="shared" si="16"/>
        <v>0.63254172015404364</v>
      </c>
    </row>
    <row r="64" spans="2:8" x14ac:dyDescent="0.25">
      <c r="B64" s="61" t="s">
        <v>119</v>
      </c>
      <c r="C64" s="8" t="s">
        <v>17</v>
      </c>
      <c r="D64" s="9">
        <v>38</v>
      </c>
      <c r="E64" s="9">
        <v>38</v>
      </c>
      <c r="F64" s="9">
        <v>1562</v>
      </c>
      <c r="G64" s="9">
        <v>2594</v>
      </c>
      <c r="H64" s="10">
        <f>SUM(D64:G64)</f>
        <v>4232</v>
      </c>
    </row>
    <row r="65" spans="2:8" x14ac:dyDescent="0.25">
      <c r="B65" s="61"/>
      <c r="C65" s="8" t="s">
        <v>18</v>
      </c>
      <c r="D65" s="9">
        <v>67</v>
      </c>
      <c r="E65" s="9">
        <v>53</v>
      </c>
      <c r="F65" s="9">
        <v>2847</v>
      </c>
      <c r="G65" s="9">
        <v>2964</v>
      </c>
      <c r="H65" s="10">
        <f>SUM(D65:G65)</f>
        <v>5931</v>
      </c>
    </row>
    <row r="66" spans="2:8" x14ac:dyDescent="0.25">
      <c r="B66" s="61"/>
      <c r="C66" s="8" t="s">
        <v>19</v>
      </c>
      <c r="D66" s="11">
        <f>IFERROR((D64/D65),0)</f>
        <v>0.56716417910447758</v>
      </c>
      <c r="E66" s="11">
        <f t="shared" ref="E66:H66" si="17">IFERROR((E64/E65),0)</f>
        <v>0.71698113207547165</v>
      </c>
      <c r="F66" s="11">
        <f t="shared" si="17"/>
        <v>0.5486476993326308</v>
      </c>
      <c r="G66" s="11">
        <f t="shared" si="17"/>
        <v>0.87516869095816463</v>
      </c>
      <c r="H66" s="11">
        <f t="shared" si="17"/>
        <v>0.71353903220367565</v>
      </c>
    </row>
    <row r="67" spans="2:8" x14ac:dyDescent="0.25">
      <c r="B67" s="61" t="s">
        <v>120</v>
      </c>
      <c r="C67" s="8" t="s">
        <v>17</v>
      </c>
      <c r="D67" s="9">
        <v>8</v>
      </c>
      <c r="E67" s="9">
        <v>80</v>
      </c>
      <c r="F67" s="9">
        <v>1649</v>
      </c>
      <c r="G67" s="9">
        <v>1175</v>
      </c>
      <c r="H67" s="10">
        <f>SUM(D67:G67)</f>
        <v>2912</v>
      </c>
    </row>
    <row r="68" spans="2:8" x14ac:dyDescent="0.25">
      <c r="B68" s="61"/>
      <c r="C68" s="8" t="s">
        <v>18</v>
      </c>
      <c r="D68" s="9">
        <v>12</v>
      </c>
      <c r="E68" s="9">
        <v>149</v>
      </c>
      <c r="F68" s="9">
        <v>3095</v>
      </c>
      <c r="G68" s="9">
        <v>1441</v>
      </c>
      <c r="H68" s="10">
        <f>SUM(D68:G68)</f>
        <v>4697</v>
      </c>
    </row>
    <row r="69" spans="2:8" x14ac:dyDescent="0.25">
      <c r="B69" s="61"/>
      <c r="C69" s="8" t="s">
        <v>19</v>
      </c>
      <c r="D69" s="11">
        <f>IFERROR((D67/D68),0)</f>
        <v>0.66666666666666663</v>
      </c>
      <c r="E69" s="11">
        <f t="shared" ref="E69:H69" si="18">IFERROR((E67/E68),0)</f>
        <v>0.53691275167785235</v>
      </c>
      <c r="F69" s="11">
        <f t="shared" si="18"/>
        <v>0.53279483037156705</v>
      </c>
      <c r="G69" s="11">
        <f t="shared" si="18"/>
        <v>0.81540596807772381</v>
      </c>
      <c r="H69" s="11">
        <f t="shared" si="18"/>
        <v>0.61997019374068552</v>
      </c>
    </row>
    <row r="70" spans="2:8" x14ac:dyDescent="0.25">
      <c r="B70" s="61" t="s">
        <v>121</v>
      </c>
      <c r="C70" s="8" t="s">
        <v>17</v>
      </c>
      <c r="D70" s="9">
        <v>15</v>
      </c>
      <c r="E70" s="9">
        <v>6</v>
      </c>
      <c r="F70" s="9">
        <v>814</v>
      </c>
      <c r="G70" s="9">
        <v>2007</v>
      </c>
      <c r="H70" s="10">
        <f>SUM(D70:G70)</f>
        <v>2842</v>
      </c>
    </row>
    <row r="71" spans="2:8" x14ac:dyDescent="0.25">
      <c r="B71" s="61"/>
      <c r="C71" s="8" t="s">
        <v>18</v>
      </c>
      <c r="D71" s="9">
        <v>29</v>
      </c>
      <c r="E71" s="9">
        <v>14</v>
      </c>
      <c r="F71" s="9">
        <v>1721</v>
      </c>
      <c r="G71" s="9">
        <v>2849</v>
      </c>
      <c r="H71" s="10">
        <f>SUM(D71:G71)</f>
        <v>4613</v>
      </c>
    </row>
    <row r="72" spans="2:8" x14ac:dyDescent="0.25">
      <c r="B72" s="61"/>
      <c r="C72" s="8" t="s">
        <v>19</v>
      </c>
      <c r="D72" s="11">
        <f>IFERROR((D70/D71),0)</f>
        <v>0.51724137931034486</v>
      </c>
      <c r="E72" s="11">
        <f t="shared" ref="E72:H72" si="19">IFERROR((E70/E71),0)</f>
        <v>0.42857142857142855</v>
      </c>
      <c r="F72" s="11">
        <f t="shared" si="19"/>
        <v>0.47298082510168504</v>
      </c>
      <c r="G72" s="11">
        <f t="shared" si="19"/>
        <v>0.7044577044577045</v>
      </c>
      <c r="H72" s="11">
        <f t="shared" si="19"/>
        <v>0.61608497723823974</v>
      </c>
    </row>
    <row r="73" spans="2:8" x14ac:dyDescent="0.25">
      <c r="B73" s="61" t="s">
        <v>122</v>
      </c>
      <c r="C73" s="8" t="s">
        <v>17</v>
      </c>
      <c r="D73" s="9">
        <v>0</v>
      </c>
      <c r="E73" s="9">
        <v>2</v>
      </c>
      <c r="F73" s="9">
        <v>353</v>
      </c>
      <c r="G73" s="9">
        <v>691</v>
      </c>
      <c r="H73" s="10">
        <f>SUM(D73:G73)</f>
        <v>1046</v>
      </c>
    </row>
    <row r="74" spans="2:8" x14ac:dyDescent="0.25">
      <c r="B74" s="61"/>
      <c r="C74" s="8" t="s">
        <v>18</v>
      </c>
      <c r="D74" s="9">
        <v>1</v>
      </c>
      <c r="E74" s="9">
        <v>2</v>
      </c>
      <c r="F74" s="9">
        <v>650</v>
      </c>
      <c r="G74" s="9">
        <v>888</v>
      </c>
      <c r="H74" s="10">
        <f>SUM(D74:G74)</f>
        <v>1541</v>
      </c>
    </row>
    <row r="75" spans="2:8" x14ac:dyDescent="0.25">
      <c r="B75" s="61"/>
      <c r="C75" s="8" t="s">
        <v>19</v>
      </c>
      <c r="D75" s="11">
        <f>IFERROR((D73/D74),0)</f>
        <v>0</v>
      </c>
      <c r="E75" s="11">
        <f t="shared" ref="E75:H75" si="20">IFERROR((E73/E74),0)</f>
        <v>1</v>
      </c>
      <c r="F75" s="11">
        <f t="shared" si="20"/>
        <v>0.54307692307692312</v>
      </c>
      <c r="G75" s="11">
        <f t="shared" si="20"/>
        <v>0.77815315315315314</v>
      </c>
      <c r="H75" s="11">
        <f t="shared" si="20"/>
        <v>0.67878001297858537</v>
      </c>
    </row>
    <row r="76" spans="2:8" x14ac:dyDescent="0.25">
      <c r="B76" s="61" t="s">
        <v>70</v>
      </c>
      <c r="C76" s="8" t="s">
        <v>17</v>
      </c>
      <c r="D76" s="9">
        <v>9</v>
      </c>
      <c r="E76" s="9">
        <v>3</v>
      </c>
      <c r="F76" s="9">
        <v>753</v>
      </c>
      <c r="G76" s="9">
        <v>215</v>
      </c>
      <c r="H76" s="10">
        <f>SUM(D76:G76)</f>
        <v>980</v>
      </c>
    </row>
    <row r="77" spans="2:8" x14ac:dyDescent="0.25">
      <c r="B77" s="61"/>
      <c r="C77" s="8" t="s">
        <v>18</v>
      </c>
      <c r="D77" s="9">
        <v>15</v>
      </c>
      <c r="E77" s="9">
        <v>4</v>
      </c>
      <c r="F77" s="9">
        <v>994</v>
      </c>
      <c r="G77" s="9">
        <v>297</v>
      </c>
      <c r="H77" s="10">
        <f>SUM(D77:G77)</f>
        <v>1310</v>
      </c>
    </row>
    <row r="78" spans="2:8" x14ac:dyDescent="0.25">
      <c r="B78" s="61"/>
      <c r="C78" s="8" t="s">
        <v>19</v>
      </c>
      <c r="D78" s="11">
        <f>IFERROR((D76/D77),0)</f>
        <v>0.6</v>
      </c>
      <c r="E78" s="11">
        <f t="shared" ref="E78:H78" si="21">IFERROR((E76/E77),0)</f>
        <v>0.75</v>
      </c>
      <c r="F78" s="11">
        <f t="shared" si="21"/>
        <v>0.75754527162977869</v>
      </c>
      <c r="G78" s="11">
        <f t="shared" si="21"/>
        <v>0.72390572390572394</v>
      </c>
      <c r="H78" s="11">
        <f t="shared" si="21"/>
        <v>0.74809160305343514</v>
      </c>
    </row>
    <row r="79" spans="2:8" x14ac:dyDescent="0.25">
      <c r="B79" s="61" t="s">
        <v>71</v>
      </c>
      <c r="C79" s="8" t="s">
        <v>17</v>
      </c>
      <c r="D79" s="9">
        <v>22</v>
      </c>
      <c r="E79" s="9">
        <v>21</v>
      </c>
      <c r="F79" s="9">
        <v>752</v>
      </c>
      <c r="G79" s="9">
        <v>166</v>
      </c>
      <c r="H79" s="10">
        <f>SUM(D79:G79)</f>
        <v>961</v>
      </c>
    </row>
    <row r="80" spans="2:8" x14ac:dyDescent="0.25">
      <c r="B80" s="61"/>
      <c r="C80" s="8" t="s">
        <v>18</v>
      </c>
      <c r="D80" s="9">
        <v>72</v>
      </c>
      <c r="E80" s="9">
        <v>62</v>
      </c>
      <c r="F80" s="9">
        <v>2177</v>
      </c>
      <c r="G80" s="9">
        <v>305</v>
      </c>
      <c r="H80" s="10">
        <f>SUM(D80:G80)</f>
        <v>2616</v>
      </c>
    </row>
    <row r="81" spans="2:8" x14ac:dyDescent="0.25">
      <c r="B81" s="61"/>
      <c r="C81" s="8" t="s">
        <v>19</v>
      </c>
      <c r="D81" s="11">
        <f>IFERROR((D79/D80),0)</f>
        <v>0.30555555555555558</v>
      </c>
      <c r="E81" s="11">
        <f t="shared" ref="E81:H81" si="22">IFERROR((E79/E80),0)</f>
        <v>0.33870967741935482</v>
      </c>
      <c r="F81" s="11">
        <f t="shared" si="22"/>
        <v>0.34542949012402391</v>
      </c>
      <c r="G81" s="11">
        <f t="shared" si="22"/>
        <v>0.54426229508196722</v>
      </c>
      <c r="H81" s="11">
        <f t="shared" si="22"/>
        <v>0.36735474006116209</v>
      </c>
    </row>
    <row r="82" spans="2:8" x14ac:dyDescent="0.25">
      <c r="B82" s="61" t="s">
        <v>72</v>
      </c>
      <c r="C82" s="8" t="s">
        <v>17</v>
      </c>
      <c r="D82" s="9">
        <v>52</v>
      </c>
      <c r="E82" s="9">
        <v>45</v>
      </c>
      <c r="F82" s="9">
        <v>1960</v>
      </c>
      <c r="G82" s="9">
        <v>1078</v>
      </c>
      <c r="H82" s="10">
        <f>SUM(D82:G82)</f>
        <v>3135</v>
      </c>
    </row>
    <row r="83" spans="2:8" x14ac:dyDescent="0.25">
      <c r="B83" s="61"/>
      <c r="C83" s="8" t="s">
        <v>18</v>
      </c>
      <c r="D83" s="9">
        <v>107</v>
      </c>
      <c r="E83" s="9">
        <v>80</v>
      </c>
      <c r="F83" s="9">
        <v>3436</v>
      </c>
      <c r="G83" s="9">
        <v>1341</v>
      </c>
      <c r="H83" s="10">
        <f>SUM(D83:G83)</f>
        <v>4964</v>
      </c>
    </row>
    <row r="84" spans="2:8" x14ac:dyDescent="0.25">
      <c r="B84" s="61"/>
      <c r="C84" s="8" t="s">
        <v>19</v>
      </c>
      <c r="D84" s="11">
        <f>IFERROR((D82/D83),0)</f>
        <v>0.48598130841121495</v>
      </c>
      <c r="E84" s="11">
        <f t="shared" ref="E84:H84" si="23">IFERROR((E82/E83),0)</f>
        <v>0.5625</v>
      </c>
      <c r="F84" s="11">
        <f t="shared" si="23"/>
        <v>0.57043073341094297</v>
      </c>
      <c r="G84" s="11">
        <f t="shared" si="23"/>
        <v>0.80387770320656227</v>
      </c>
      <c r="H84" s="11">
        <f t="shared" si="23"/>
        <v>0.63154713940370666</v>
      </c>
    </row>
    <row r="85" spans="2:8" x14ac:dyDescent="0.25">
      <c r="B85" s="61" t="s">
        <v>73</v>
      </c>
      <c r="C85" s="8" t="s">
        <v>17</v>
      </c>
      <c r="D85" s="9">
        <v>40</v>
      </c>
      <c r="E85" s="9">
        <v>41</v>
      </c>
      <c r="F85" s="9">
        <v>1044</v>
      </c>
      <c r="G85" s="9">
        <v>609</v>
      </c>
      <c r="H85" s="10">
        <f>SUM(D85:G85)</f>
        <v>1734</v>
      </c>
    </row>
    <row r="86" spans="2:8" x14ac:dyDescent="0.25">
      <c r="B86" s="61"/>
      <c r="C86" s="8" t="s">
        <v>18</v>
      </c>
      <c r="D86" s="9">
        <v>91</v>
      </c>
      <c r="E86" s="9">
        <v>93</v>
      </c>
      <c r="F86" s="9">
        <v>1854</v>
      </c>
      <c r="G86" s="9">
        <v>753</v>
      </c>
      <c r="H86" s="10">
        <f>SUM(D86:G86)</f>
        <v>2791</v>
      </c>
    </row>
    <row r="87" spans="2:8" x14ac:dyDescent="0.25">
      <c r="B87" s="61"/>
      <c r="C87" s="8" t="s">
        <v>19</v>
      </c>
      <c r="D87" s="11">
        <f>IFERROR((D85/D86),0)</f>
        <v>0.43956043956043955</v>
      </c>
      <c r="E87" s="11">
        <f t="shared" ref="E87:H87" si="24">IFERROR((E85/E86),0)</f>
        <v>0.44086021505376344</v>
      </c>
      <c r="F87" s="11">
        <f t="shared" si="24"/>
        <v>0.56310679611650483</v>
      </c>
      <c r="G87" s="11">
        <f t="shared" si="24"/>
        <v>0.80876494023904377</v>
      </c>
      <c r="H87" s="11">
        <f t="shared" si="24"/>
        <v>0.62128269437477601</v>
      </c>
    </row>
    <row r="88" spans="2:8" x14ac:dyDescent="0.25">
      <c r="B88" s="61" t="s">
        <v>74</v>
      </c>
      <c r="C88" s="8" t="s">
        <v>17</v>
      </c>
      <c r="D88" s="9">
        <v>37</v>
      </c>
      <c r="E88" s="9">
        <v>20</v>
      </c>
      <c r="F88" s="9">
        <v>1741</v>
      </c>
      <c r="G88" s="9">
        <v>1094</v>
      </c>
      <c r="H88" s="10">
        <f>SUM(D88:G88)</f>
        <v>2892</v>
      </c>
    </row>
    <row r="89" spans="2:8" x14ac:dyDescent="0.25">
      <c r="B89" s="61"/>
      <c r="C89" s="8" t="s">
        <v>18</v>
      </c>
      <c r="D89" s="9">
        <v>71</v>
      </c>
      <c r="E89" s="9">
        <v>41</v>
      </c>
      <c r="F89" s="9">
        <v>3078</v>
      </c>
      <c r="G89" s="9">
        <v>1223</v>
      </c>
      <c r="H89" s="10">
        <f>SUM(D89:G89)</f>
        <v>4413</v>
      </c>
    </row>
    <row r="90" spans="2:8" x14ac:dyDescent="0.25">
      <c r="B90" s="61"/>
      <c r="C90" s="8" t="s">
        <v>19</v>
      </c>
      <c r="D90" s="11">
        <f>IFERROR((D88/D89),0)</f>
        <v>0.52112676056338025</v>
      </c>
      <c r="E90" s="11">
        <f t="shared" ref="E90:H90" si="25">IFERROR((E88/E89),0)</f>
        <v>0.48780487804878048</v>
      </c>
      <c r="F90" s="11">
        <f t="shared" si="25"/>
        <v>0.56562703053931129</v>
      </c>
      <c r="G90" s="11">
        <f t="shared" si="25"/>
        <v>0.89452166802943578</v>
      </c>
      <c r="H90" s="11">
        <f t="shared" si="25"/>
        <v>0.65533650577838209</v>
      </c>
    </row>
    <row r="91" spans="2:8" x14ac:dyDescent="0.25">
      <c r="B91" s="61" t="s">
        <v>75</v>
      </c>
      <c r="C91" s="8" t="s">
        <v>17</v>
      </c>
      <c r="D91" s="9">
        <v>75</v>
      </c>
      <c r="E91" s="9">
        <v>76</v>
      </c>
      <c r="F91" s="9">
        <v>1825</v>
      </c>
      <c r="G91" s="9">
        <v>755</v>
      </c>
      <c r="H91" s="10">
        <f>SUM(D91:G91)</f>
        <v>2731</v>
      </c>
    </row>
    <row r="92" spans="2:8" x14ac:dyDescent="0.25">
      <c r="B92" s="61"/>
      <c r="C92" s="8" t="s">
        <v>18</v>
      </c>
      <c r="D92" s="9">
        <v>136</v>
      </c>
      <c r="E92" s="9">
        <v>131</v>
      </c>
      <c r="F92" s="9">
        <v>3055</v>
      </c>
      <c r="G92" s="9">
        <v>1208</v>
      </c>
      <c r="H92" s="10">
        <f>SUM(D92:G92)</f>
        <v>4530</v>
      </c>
    </row>
    <row r="93" spans="2:8" x14ac:dyDescent="0.25">
      <c r="B93" s="61"/>
      <c r="C93" s="8" t="s">
        <v>19</v>
      </c>
      <c r="D93" s="11">
        <f>IFERROR((D91/D92),0)</f>
        <v>0.55147058823529416</v>
      </c>
      <c r="E93" s="11">
        <f t="shared" ref="E93:H93" si="26">IFERROR((E91/E92),0)</f>
        <v>0.58015267175572516</v>
      </c>
      <c r="F93" s="11">
        <f t="shared" si="26"/>
        <v>0.59738134206219318</v>
      </c>
      <c r="G93" s="11">
        <f t="shared" si="26"/>
        <v>0.625</v>
      </c>
      <c r="H93" s="11">
        <f t="shared" si="26"/>
        <v>0.60286975717439295</v>
      </c>
    </row>
    <row r="94" spans="2:8" x14ac:dyDescent="0.25">
      <c r="B94" s="61" t="s">
        <v>76</v>
      </c>
      <c r="C94" s="8" t="s">
        <v>17</v>
      </c>
      <c r="D94" s="9">
        <v>138</v>
      </c>
      <c r="E94" s="9">
        <v>174</v>
      </c>
      <c r="F94" s="9">
        <v>2318</v>
      </c>
      <c r="G94" s="9">
        <v>900</v>
      </c>
      <c r="H94" s="10">
        <f>SUM(D94:G94)</f>
        <v>3530</v>
      </c>
    </row>
    <row r="95" spans="2:8" x14ac:dyDescent="0.25">
      <c r="B95" s="61"/>
      <c r="C95" s="8" t="s">
        <v>18</v>
      </c>
      <c r="D95" s="9">
        <v>199</v>
      </c>
      <c r="E95" s="9">
        <v>240</v>
      </c>
      <c r="F95" s="9">
        <v>3091</v>
      </c>
      <c r="G95" s="9">
        <v>1165</v>
      </c>
      <c r="H95" s="10">
        <f>SUM(D95:G95)</f>
        <v>4695</v>
      </c>
    </row>
    <row r="96" spans="2:8" x14ac:dyDescent="0.25">
      <c r="B96" s="61"/>
      <c r="C96" s="8" t="s">
        <v>19</v>
      </c>
      <c r="D96" s="11">
        <f>IFERROR((D94/D95),0)</f>
        <v>0.69346733668341709</v>
      </c>
      <c r="E96" s="11">
        <f t="shared" ref="E96:H96" si="27">IFERROR((E94/E95),0)</f>
        <v>0.72499999999999998</v>
      </c>
      <c r="F96" s="11">
        <f t="shared" si="27"/>
        <v>0.74991912002588157</v>
      </c>
      <c r="G96" s="11">
        <f t="shared" si="27"/>
        <v>0.77253218884120167</v>
      </c>
      <c r="H96" s="11">
        <f t="shared" si="27"/>
        <v>0.75186368477103305</v>
      </c>
    </row>
    <row r="97" spans="2:8" x14ac:dyDescent="0.25">
      <c r="B97" s="61" t="s">
        <v>77</v>
      </c>
      <c r="C97" s="8" t="s">
        <v>17</v>
      </c>
      <c r="D97" s="9">
        <v>19</v>
      </c>
      <c r="E97" s="9">
        <v>42</v>
      </c>
      <c r="F97" s="9">
        <v>1172</v>
      </c>
      <c r="G97" s="9">
        <v>438</v>
      </c>
      <c r="H97" s="10">
        <f>SUM(D97:G97)</f>
        <v>1671</v>
      </c>
    </row>
    <row r="98" spans="2:8" x14ac:dyDescent="0.25">
      <c r="B98" s="61"/>
      <c r="C98" s="8" t="s">
        <v>18</v>
      </c>
      <c r="D98" s="9">
        <v>35</v>
      </c>
      <c r="E98" s="9">
        <v>81</v>
      </c>
      <c r="F98" s="9">
        <v>2188</v>
      </c>
      <c r="G98" s="9">
        <v>481</v>
      </c>
      <c r="H98" s="10">
        <f>SUM(D98:G98)</f>
        <v>2785</v>
      </c>
    </row>
    <row r="99" spans="2:8" x14ac:dyDescent="0.25">
      <c r="B99" s="61"/>
      <c r="C99" s="8" t="s">
        <v>19</v>
      </c>
      <c r="D99" s="11">
        <f>IFERROR((D97/D98),0)</f>
        <v>0.54285714285714282</v>
      </c>
      <c r="E99" s="11">
        <f t="shared" ref="E99:H99" si="28">IFERROR((E97/E98),0)</f>
        <v>0.51851851851851849</v>
      </c>
      <c r="F99" s="11">
        <f t="shared" si="28"/>
        <v>0.53564899451553927</v>
      </c>
      <c r="G99" s="11">
        <f t="shared" si="28"/>
        <v>0.91060291060291065</v>
      </c>
      <c r="H99" s="11">
        <f t="shared" si="28"/>
        <v>0.6</v>
      </c>
    </row>
    <row r="100" spans="2:8" x14ac:dyDescent="0.25">
      <c r="B100" s="61" t="s">
        <v>78</v>
      </c>
      <c r="C100" s="8" t="s">
        <v>17</v>
      </c>
      <c r="D100" s="9">
        <v>17</v>
      </c>
      <c r="E100" s="9">
        <v>12</v>
      </c>
      <c r="F100" s="9">
        <v>641</v>
      </c>
      <c r="G100" s="9">
        <v>300</v>
      </c>
      <c r="H100" s="10">
        <f>SUM(D100:G100)</f>
        <v>970</v>
      </c>
    </row>
    <row r="101" spans="2:8" x14ac:dyDescent="0.25">
      <c r="B101" s="61"/>
      <c r="C101" s="8" t="s">
        <v>18</v>
      </c>
      <c r="D101" s="9">
        <v>32</v>
      </c>
      <c r="E101" s="9">
        <v>22</v>
      </c>
      <c r="F101" s="9">
        <v>1036</v>
      </c>
      <c r="G101" s="9">
        <v>372</v>
      </c>
      <c r="H101" s="10">
        <f>SUM(D101:G101)</f>
        <v>1462</v>
      </c>
    </row>
    <row r="102" spans="2:8" x14ac:dyDescent="0.25">
      <c r="B102" s="61"/>
      <c r="C102" s="8" t="s">
        <v>19</v>
      </c>
      <c r="D102" s="11">
        <f>IFERROR((D100/D101),0)</f>
        <v>0.53125</v>
      </c>
      <c r="E102" s="11">
        <f t="shared" ref="E102:H102" si="29">IFERROR((E100/E101),0)</f>
        <v>0.54545454545454541</v>
      </c>
      <c r="F102" s="11">
        <f t="shared" si="29"/>
        <v>0.61872586872586877</v>
      </c>
      <c r="G102" s="11">
        <f t="shared" si="29"/>
        <v>0.80645161290322576</v>
      </c>
      <c r="H102" s="11">
        <f t="shared" si="29"/>
        <v>0.66347469220246236</v>
      </c>
    </row>
    <row r="103" spans="2:8" x14ac:dyDescent="0.25">
      <c r="B103" s="61" t="s">
        <v>79</v>
      </c>
      <c r="C103" s="8" t="s">
        <v>17</v>
      </c>
      <c r="D103" s="9">
        <v>54</v>
      </c>
      <c r="E103" s="9">
        <v>25</v>
      </c>
      <c r="F103" s="9">
        <v>629</v>
      </c>
      <c r="G103" s="9">
        <v>374</v>
      </c>
      <c r="H103" s="10">
        <f>SUM(D103:G103)</f>
        <v>1082</v>
      </c>
    </row>
    <row r="104" spans="2:8" x14ac:dyDescent="0.25">
      <c r="B104" s="61"/>
      <c r="C104" s="8" t="s">
        <v>18</v>
      </c>
      <c r="D104" s="9">
        <v>169</v>
      </c>
      <c r="E104" s="9">
        <v>75</v>
      </c>
      <c r="F104" s="9">
        <v>1724</v>
      </c>
      <c r="G104" s="9">
        <v>759</v>
      </c>
      <c r="H104" s="10">
        <f>SUM(D104:G104)</f>
        <v>2727</v>
      </c>
    </row>
    <row r="105" spans="2:8" x14ac:dyDescent="0.25">
      <c r="B105" s="61"/>
      <c r="C105" s="8" t="s">
        <v>19</v>
      </c>
      <c r="D105" s="11">
        <f>IFERROR((D103/D104),0)</f>
        <v>0.31952662721893493</v>
      </c>
      <c r="E105" s="11">
        <f t="shared" ref="E105:H105" si="30">IFERROR((E103/E104),0)</f>
        <v>0.33333333333333331</v>
      </c>
      <c r="F105" s="11">
        <f t="shared" si="30"/>
        <v>0.36484918793503479</v>
      </c>
      <c r="G105" s="11">
        <f t="shared" si="30"/>
        <v>0.49275362318840582</v>
      </c>
      <c r="H105" s="11">
        <f t="shared" si="30"/>
        <v>0.39677301063439679</v>
      </c>
    </row>
    <row r="106" spans="2:8" x14ac:dyDescent="0.25">
      <c r="B106" s="61" t="s">
        <v>80</v>
      </c>
      <c r="C106" s="8" t="s">
        <v>17</v>
      </c>
      <c r="D106" s="9">
        <v>9</v>
      </c>
      <c r="E106" s="9">
        <v>5</v>
      </c>
      <c r="F106" s="9">
        <v>1220</v>
      </c>
      <c r="G106" s="9">
        <v>180</v>
      </c>
      <c r="H106" s="10">
        <f>SUM(D106:G106)</f>
        <v>1414</v>
      </c>
    </row>
    <row r="107" spans="2:8" x14ac:dyDescent="0.25">
      <c r="B107" s="61"/>
      <c r="C107" s="8" t="s">
        <v>18</v>
      </c>
      <c r="D107" s="9">
        <v>12</v>
      </c>
      <c r="E107" s="9">
        <v>6</v>
      </c>
      <c r="F107" s="9">
        <v>1678</v>
      </c>
      <c r="G107" s="9">
        <v>194</v>
      </c>
      <c r="H107" s="10">
        <f>SUM(D107:G107)</f>
        <v>1890</v>
      </c>
    </row>
    <row r="108" spans="2:8" x14ac:dyDescent="0.25">
      <c r="B108" s="61"/>
      <c r="C108" s="8" t="s">
        <v>19</v>
      </c>
      <c r="D108" s="11">
        <f>IFERROR((D106/D107),0)</f>
        <v>0.75</v>
      </c>
      <c r="E108" s="11">
        <f t="shared" ref="E108:H108" si="31">IFERROR((E106/E107),0)</f>
        <v>0.83333333333333337</v>
      </c>
      <c r="F108" s="11">
        <f t="shared" si="31"/>
        <v>0.7270560190703218</v>
      </c>
      <c r="G108" s="11">
        <f t="shared" si="31"/>
        <v>0.92783505154639179</v>
      </c>
      <c r="H108" s="11">
        <f t="shared" si="31"/>
        <v>0.74814814814814812</v>
      </c>
    </row>
    <row r="109" spans="2:8" x14ac:dyDescent="0.25">
      <c r="B109" s="61" t="s">
        <v>81</v>
      </c>
      <c r="C109" s="8" t="s">
        <v>17</v>
      </c>
      <c r="D109" s="9">
        <v>5</v>
      </c>
      <c r="E109" s="9">
        <v>2</v>
      </c>
      <c r="F109" s="9">
        <v>1176</v>
      </c>
      <c r="G109" s="9">
        <v>394</v>
      </c>
      <c r="H109" s="10">
        <f>SUM(D109:G109)</f>
        <v>1577</v>
      </c>
    </row>
    <row r="110" spans="2:8" x14ac:dyDescent="0.25">
      <c r="B110" s="61"/>
      <c r="C110" s="8" t="s">
        <v>18</v>
      </c>
      <c r="D110" s="9">
        <v>12</v>
      </c>
      <c r="E110" s="9">
        <v>5</v>
      </c>
      <c r="F110" s="9">
        <v>2689</v>
      </c>
      <c r="G110" s="9">
        <v>478</v>
      </c>
      <c r="H110" s="10">
        <f>SUM(D110:G110)</f>
        <v>3184</v>
      </c>
    </row>
    <row r="111" spans="2:8" x14ac:dyDescent="0.25">
      <c r="B111" s="61"/>
      <c r="C111" s="8" t="s">
        <v>19</v>
      </c>
      <c r="D111" s="11">
        <f>IFERROR((D109/D110),0)</f>
        <v>0.41666666666666669</v>
      </c>
      <c r="E111" s="11">
        <f t="shared" ref="E111:H111" si="32">IFERROR((E109/E110),0)</f>
        <v>0.4</v>
      </c>
      <c r="F111" s="11">
        <f t="shared" si="32"/>
        <v>0.43733730011156563</v>
      </c>
      <c r="G111" s="11">
        <f t="shared" si="32"/>
        <v>0.82426778242677823</v>
      </c>
      <c r="H111" s="11">
        <f t="shared" si="32"/>
        <v>0.49528894472361806</v>
      </c>
    </row>
    <row r="112" spans="2:8" x14ac:dyDescent="0.25">
      <c r="B112" s="61" t="s">
        <v>82</v>
      </c>
      <c r="C112" s="8" t="s">
        <v>17</v>
      </c>
      <c r="D112" s="9">
        <v>4</v>
      </c>
      <c r="E112" s="9">
        <v>2</v>
      </c>
      <c r="F112" s="9">
        <v>484</v>
      </c>
      <c r="G112" s="9">
        <v>131</v>
      </c>
      <c r="H112" s="10">
        <f>SUM(D112:G112)</f>
        <v>621</v>
      </c>
    </row>
    <row r="113" spans="2:8" x14ac:dyDescent="0.25">
      <c r="B113" s="61"/>
      <c r="C113" s="8" t="s">
        <v>18</v>
      </c>
      <c r="D113" s="9">
        <v>4</v>
      </c>
      <c r="E113" s="9">
        <v>2</v>
      </c>
      <c r="F113" s="9">
        <v>832</v>
      </c>
      <c r="G113" s="9">
        <v>246</v>
      </c>
      <c r="H113" s="10">
        <f>SUM(D113:G113)</f>
        <v>1084</v>
      </c>
    </row>
    <row r="114" spans="2:8" x14ac:dyDescent="0.25">
      <c r="B114" s="61"/>
      <c r="C114" s="8" t="s">
        <v>19</v>
      </c>
      <c r="D114" s="11">
        <f>IFERROR((D112/D113),0)</f>
        <v>1</v>
      </c>
      <c r="E114" s="11">
        <f t="shared" ref="E114:H114" si="33">IFERROR((E112/E113),0)</f>
        <v>1</v>
      </c>
      <c r="F114" s="11">
        <f t="shared" si="33"/>
        <v>0.58173076923076927</v>
      </c>
      <c r="G114" s="11">
        <f t="shared" si="33"/>
        <v>0.53252032520325199</v>
      </c>
      <c r="H114" s="11">
        <f t="shared" si="33"/>
        <v>0.57287822878228778</v>
      </c>
    </row>
    <row r="115" spans="2:8" x14ac:dyDescent="0.25">
      <c r="B115" s="62" t="s">
        <v>53</v>
      </c>
      <c r="C115" s="12" t="s">
        <v>17</v>
      </c>
      <c r="D115" s="10">
        <f>D13+D16+D19+D22+D25+D28+D31+D34+D37+D40+D43+D46+D49+D52+D55+D58+D61+D76+D79+D82+D85+D88+D91+D94+D97+D100+D103+D106+D109+D112+D64+D67+D70+D73</f>
        <v>1668</v>
      </c>
      <c r="E115" s="10">
        <f t="shared" ref="E115:H116" si="34">E13+E16+E19+E22+E25+E28+E31+E34+E37+E40+E43+E46+E49+E52+E55+E58+E61+E76+E79+E82+E85+E88+E91+E94+E97+E100+E103+E106+E109+E112+E64+E67+E70+E73</f>
        <v>1273</v>
      </c>
      <c r="F115" s="10">
        <f t="shared" si="34"/>
        <v>45403</v>
      </c>
      <c r="G115" s="10">
        <f t="shared" si="34"/>
        <v>22033</v>
      </c>
      <c r="H115" s="10">
        <f t="shared" si="34"/>
        <v>70377</v>
      </c>
    </row>
    <row r="116" spans="2:8" x14ac:dyDescent="0.25">
      <c r="B116" s="62"/>
      <c r="C116" s="12" t="s">
        <v>18</v>
      </c>
      <c r="D116" s="10">
        <f>D14+D17+D20+D23+D26+D29+D32+D35+D38+D41+D44+D47+D50+D53+D56+D59+D62+D77+D80+D83+D86+D89+D92+D95+D98+D101+D104+D107+D110+D113+D65+D68+D71+D74</f>
        <v>3257</v>
      </c>
      <c r="E116" s="10">
        <f t="shared" si="34"/>
        <v>2485</v>
      </c>
      <c r="F116" s="10">
        <f t="shared" si="34"/>
        <v>84195</v>
      </c>
      <c r="G116" s="10">
        <f t="shared" si="34"/>
        <v>29381</v>
      </c>
      <c r="H116" s="10">
        <f t="shared" si="34"/>
        <v>119318</v>
      </c>
    </row>
    <row r="117" spans="2:8" x14ac:dyDescent="0.25">
      <c r="B117" s="62"/>
      <c r="C117" s="12" t="s">
        <v>19</v>
      </c>
      <c r="D117" s="13">
        <f>IFERROR((D115/D116),0)</f>
        <v>0.51212772490021496</v>
      </c>
      <c r="E117" s="13">
        <f t="shared" ref="E117:H117" si="35">IFERROR((E115/E116),0)</f>
        <v>0.51227364185110669</v>
      </c>
      <c r="F117" s="13">
        <f t="shared" si="35"/>
        <v>0.53926005107191644</v>
      </c>
      <c r="G117" s="13">
        <f t="shared" si="35"/>
        <v>0.74990640209659298</v>
      </c>
      <c r="H117" s="38">
        <f t="shared" si="35"/>
        <v>0.58982718449856686</v>
      </c>
    </row>
  </sheetData>
  <mergeCells count="41">
    <mergeCell ref="B19:B21"/>
    <mergeCell ref="B2:H2"/>
    <mergeCell ref="B3:H3"/>
    <mergeCell ref="B4:H4"/>
    <mergeCell ref="C9:F9"/>
    <mergeCell ref="C10:F10"/>
    <mergeCell ref="B12:C12"/>
    <mergeCell ref="B13:B15"/>
    <mergeCell ref="B16:B18"/>
    <mergeCell ref="B55:B57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91:B93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112:B114"/>
    <mergeCell ref="B115:B117"/>
    <mergeCell ref="B94:B96"/>
    <mergeCell ref="B97:B99"/>
    <mergeCell ref="B100:B102"/>
    <mergeCell ref="B103:B105"/>
    <mergeCell ref="B106:B108"/>
    <mergeCell ref="B109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zoomScale="85" zoomScaleNormal="85" workbookViewId="0"/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9" t="s">
        <v>21</v>
      </c>
      <c r="C2" s="59"/>
      <c r="D2" s="59"/>
      <c r="E2" s="59"/>
    </row>
    <row r="3" spans="2:5" ht="15" x14ac:dyDescent="0.2">
      <c r="B3" s="60" t="s">
        <v>22</v>
      </c>
      <c r="C3" s="60"/>
      <c r="D3" s="60"/>
      <c r="E3" s="60"/>
    </row>
    <row r="4" spans="2:5" ht="15" x14ac:dyDescent="0.25">
      <c r="B4" s="59" t="s">
        <v>1</v>
      </c>
      <c r="C4" s="59"/>
      <c r="D4" s="59"/>
      <c r="E4" s="59"/>
    </row>
    <row r="5" spans="2:5" x14ac:dyDescent="0.2">
      <c r="B5" s="22"/>
      <c r="C5" s="22"/>
      <c r="D5" s="22"/>
    </row>
    <row r="6" spans="2:5" ht="15" x14ac:dyDescent="0.25">
      <c r="B6" s="23" t="s">
        <v>2</v>
      </c>
      <c r="C6" s="23" t="s">
        <v>87</v>
      </c>
    </row>
    <row r="7" spans="2:5" ht="15" x14ac:dyDescent="0.25">
      <c r="B7" s="23" t="s">
        <v>3</v>
      </c>
      <c r="C7" s="24">
        <v>2015</v>
      </c>
    </row>
    <row r="8" spans="2:5" ht="15" x14ac:dyDescent="0.25">
      <c r="B8" s="23" t="s">
        <v>4</v>
      </c>
      <c r="C8" s="23" t="s">
        <v>124</v>
      </c>
    </row>
    <row r="9" spans="2:5" ht="15" x14ac:dyDescent="0.25">
      <c r="B9" s="23" t="s">
        <v>6</v>
      </c>
      <c r="C9" s="25" t="s">
        <v>23</v>
      </c>
      <c r="D9" s="22"/>
    </row>
    <row r="10" spans="2:5" ht="15" x14ac:dyDescent="0.25">
      <c r="B10" s="24" t="s">
        <v>5</v>
      </c>
      <c r="C10" s="65" t="s">
        <v>24</v>
      </c>
      <c r="D10" s="65"/>
      <c r="E10" s="65"/>
    </row>
    <row r="11" spans="2:5" x14ac:dyDescent="0.2">
      <c r="C11" s="65"/>
      <c r="D11" s="65"/>
      <c r="E11" s="65"/>
    </row>
    <row r="13" spans="2:5" ht="43.5" customHeight="1" x14ac:dyDescent="0.2">
      <c r="B13" s="55" t="s">
        <v>9</v>
      </c>
      <c r="C13" s="26" t="s">
        <v>25</v>
      </c>
      <c r="D13" s="26" t="s">
        <v>26</v>
      </c>
      <c r="E13" s="55" t="s">
        <v>27</v>
      </c>
    </row>
    <row r="14" spans="2:5" x14ac:dyDescent="0.2">
      <c r="B14" s="27" t="s">
        <v>54</v>
      </c>
      <c r="C14" s="28">
        <v>520</v>
      </c>
      <c r="D14" s="28">
        <v>4437</v>
      </c>
      <c r="E14" s="29">
        <f t="shared" ref="E14:E48" si="0">IFERROR((C14/D14),0)</f>
        <v>0.11719630380887987</v>
      </c>
    </row>
    <row r="15" spans="2:5" x14ac:dyDescent="0.2">
      <c r="B15" s="27" t="s">
        <v>55</v>
      </c>
      <c r="C15" s="28">
        <v>442</v>
      </c>
      <c r="D15" s="28">
        <v>7879</v>
      </c>
      <c r="E15" s="29">
        <f t="shared" si="0"/>
        <v>5.6098489656047724E-2</v>
      </c>
    </row>
    <row r="16" spans="2:5" x14ac:dyDescent="0.2">
      <c r="B16" s="27" t="s">
        <v>56</v>
      </c>
      <c r="C16" s="28">
        <v>443</v>
      </c>
      <c r="D16" s="28">
        <v>2997</v>
      </c>
      <c r="E16" s="29">
        <f t="shared" si="0"/>
        <v>0.14781448114781448</v>
      </c>
    </row>
    <row r="17" spans="2:5" x14ac:dyDescent="0.2">
      <c r="B17" s="27" t="s">
        <v>57</v>
      </c>
      <c r="C17" s="28">
        <v>531</v>
      </c>
      <c r="D17" s="28">
        <v>6633</v>
      </c>
      <c r="E17" s="29">
        <f t="shared" si="0"/>
        <v>8.0054274084124827E-2</v>
      </c>
    </row>
    <row r="18" spans="2:5" x14ac:dyDescent="0.2">
      <c r="B18" s="27" t="s">
        <v>58</v>
      </c>
      <c r="C18" s="28">
        <v>338</v>
      </c>
      <c r="D18" s="28">
        <v>3135</v>
      </c>
      <c r="E18" s="29">
        <f t="shared" si="0"/>
        <v>0.10781499202551834</v>
      </c>
    </row>
    <row r="19" spans="2:5" x14ac:dyDescent="0.2">
      <c r="B19" s="27" t="s">
        <v>59</v>
      </c>
      <c r="C19" s="28">
        <v>310</v>
      </c>
      <c r="D19" s="28">
        <v>3988</v>
      </c>
      <c r="E19" s="29">
        <f t="shared" si="0"/>
        <v>7.773319959879639E-2</v>
      </c>
    </row>
    <row r="20" spans="2:5" x14ac:dyDescent="0.2">
      <c r="B20" s="27" t="s">
        <v>118</v>
      </c>
      <c r="C20" s="28">
        <v>228</v>
      </c>
      <c r="D20" s="28">
        <v>5771</v>
      </c>
      <c r="E20" s="29">
        <f t="shared" si="0"/>
        <v>3.9507884248830359E-2</v>
      </c>
    </row>
    <row r="21" spans="2:5" x14ac:dyDescent="0.2">
      <c r="B21" s="27" t="s">
        <v>60</v>
      </c>
      <c r="C21" s="28">
        <v>301</v>
      </c>
      <c r="D21" s="28">
        <v>2191</v>
      </c>
      <c r="E21" s="29">
        <f t="shared" si="0"/>
        <v>0.13738019169329074</v>
      </c>
    </row>
    <row r="22" spans="2:5" x14ac:dyDescent="0.2">
      <c r="B22" s="27" t="s">
        <v>61</v>
      </c>
      <c r="C22" s="28">
        <v>148</v>
      </c>
      <c r="D22" s="28">
        <v>1642</v>
      </c>
      <c r="E22" s="29">
        <f t="shared" si="0"/>
        <v>9.0133982947624841E-2</v>
      </c>
    </row>
    <row r="23" spans="2:5" x14ac:dyDescent="0.2">
      <c r="B23" s="27" t="s">
        <v>62</v>
      </c>
      <c r="C23" s="28">
        <v>638</v>
      </c>
      <c r="D23" s="28">
        <v>4295</v>
      </c>
      <c r="E23" s="29">
        <f t="shared" si="0"/>
        <v>0.14854481955762514</v>
      </c>
    </row>
    <row r="24" spans="2:5" x14ac:dyDescent="0.2">
      <c r="B24" s="27" t="s">
        <v>63</v>
      </c>
      <c r="C24" s="28">
        <v>1102</v>
      </c>
      <c r="D24" s="28">
        <v>3340</v>
      </c>
      <c r="E24" s="29">
        <f t="shared" si="0"/>
        <v>0.32994011976047904</v>
      </c>
    </row>
    <row r="25" spans="2:5" x14ac:dyDescent="0.2">
      <c r="B25" s="27" t="s">
        <v>64</v>
      </c>
      <c r="C25" s="28">
        <v>54</v>
      </c>
      <c r="D25" s="28">
        <v>869</v>
      </c>
      <c r="E25" s="29">
        <f t="shared" si="0"/>
        <v>6.2140391254315308E-2</v>
      </c>
    </row>
    <row r="26" spans="2:5" x14ac:dyDescent="0.2">
      <c r="B26" s="27" t="s">
        <v>65</v>
      </c>
      <c r="C26" s="28">
        <v>160</v>
      </c>
      <c r="D26" s="28">
        <v>2305</v>
      </c>
      <c r="E26" s="29">
        <f t="shared" si="0"/>
        <v>6.9414316702819959E-2</v>
      </c>
    </row>
    <row r="27" spans="2:5" x14ac:dyDescent="0.2">
      <c r="B27" s="27" t="s">
        <v>66</v>
      </c>
      <c r="C27" s="28">
        <v>157</v>
      </c>
      <c r="D27" s="28">
        <v>1650</v>
      </c>
      <c r="E27" s="29">
        <f t="shared" si="0"/>
        <v>9.5151515151515154E-2</v>
      </c>
    </row>
    <row r="28" spans="2:5" x14ac:dyDescent="0.2">
      <c r="B28" s="27" t="s">
        <v>67</v>
      </c>
      <c r="C28" s="28">
        <v>228</v>
      </c>
      <c r="D28" s="28">
        <v>3214</v>
      </c>
      <c r="E28" s="29">
        <f t="shared" si="0"/>
        <v>7.093963907902924E-2</v>
      </c>
    </row>
    <row r="29" spans="2:5" x14ac:dyDescent="0.2">
      <c r="B29" s="27" t="s">
        <v>68</v>
      </c>
      <c r="C29" s="28">
        <v>296</v>
      </c>
      <c r="D29" s="28">
        <v>6623</v>
      </c>
      <c r="E29" s="29">
        <f t="shared" si="0"/>
        <v>4.4692737430167599E-2</v>
      </c>
    </row>
    <row r="30" spans="2:5" x14ac:dyDescent="0.2">
      <c r="B30" s="27" t="s">
        <v>69</v>
      </c>
      <c r="C30" s="28">
        <v>303</v>
      </c>
      <c r="D30" s="28">
        <v>3116</v>
      </c>
      <c r="E30" s="29">
        <f t="shared" si="0"/>
        <v>9.7240051347881898E-2</v>
      </c>
    </row>
    <row r="31" spans="2:5" x14ac:dyDescent="0.2">
      <c r="B31" s="27" t="s">
        <v>119</v>
      </c>
      <c r="C31" s="28">
        <v>439</v>
      </c>
      <c r="D31" s="28">
        <v>5931</v>
      </c>
      <c r="E31" s="29">
        <f t="shared" si="0"/>
        <v>7.4017872196931372E-2</v>
      </c>
    </row>
    <row r="32" spans="2:5" x14ac:dyDescent="0.2">
      <c r="B32" s="27" t="s">
        <v>123</v>
      </c>
      <c r="C32" s="28">
        <v>231</v>
      </c>
      <c r="D32" s="28">
        <v>4697</v>
      </c>
      <c r="E32" s="29">
        <f t="shared" si="0"/>
        <v>4.9180327868852458E-2</v>
      </c>
    </row>
    <row r="33" spans="2:5" x14ac:dyDescent="0.2">
      <c r="B33" s="27" t="s">
        <v>121</v>
      </c>
      <c r="C33" s="28">
        <v>1137</v>
      </c>
      <c r="D33" s="28">
        <v>4613</v>
      </c>
      <c r="E33" s="29">
        <f t="shared" si="0"/>
        <v>0.24647734662909171</v>
      </c>
    </row>
    <row r="34" spans="2:5" x14ac:dyDescent="0.2">
      <c r="B34" s="27" t="s">
        <v>122</v>
      </c>
      <c r="C34" s="28">
        <v>194</v>
      </c>
      <c r="D34" s="28">
        <v>1541</v>
      </c>
      <c r="E34" s="29">
        <f t="shared" si="0"/>
        <v>0.12589227774172615</v>
      </c>
    </row>
    <row r="35" spans="2:5" x14ac:dyDescent="0.2">
      <c r="B35" s="27" t="s">
        <v>70</v>
      </c>
      <c r="C35" s="28">
        <v>78</v>
      </c>
      <c r="D35" s="28">
        <v>1310</v>
      </c>
      <c r="E35" s="29">
        <f t="shared" si="0"/>
        <v>5.9541984732824425E-2</v>
      </c>
    </row>
    <row r="36" spans="2:5" x14ac:dyDescent="0.2">
      <c r="B36" s="27" t="s">
        <v>71</v>
      </c>
      <c r="C36" s="28">
        <v>477</v>
      </c>
      <c r="D36" s="28">
        <v>2616</v>
      </c>
      <c r="E36" s="29">
        <f t="shared" si="0"/>
        <v>0.18233944954128439</v>
      </c>
    </row>
    <row r="37" spans="2:5" x14ac:dyDescent="0.2">
      <c r="B37" s="27" t="s">
        <v>72</v>
      </c>
      <c r="C37" s="28">
        <v>587</v>
      </c>
      <c r="D37" s="28">
        <v>4964</v>
      </c>
      <c r="E37" s="29">
        <f t="shared" si="0"/>
        <v>0.11825141015310234</v>
      </c>
    </row>
    <row r="38" spans="2:5" x14ac:dyDescent="0.2">
      <c r="B38" s="27" t="s">
        <v>73</v>
      </c>
      <c r="C38" s="28">
        <v>261</v>
      </c>
      <c r="D38" s="28">
        <v>2791</v>
      </c>
      <c r="E38" s="29">
        <f t="shared" si="0"/>
        <v>9.3514869222500893E-2</v>
      </c>
    </row>
    <row r="39" spans="2:5" x14ac:dyDescent="0.2">
      <c r="B39" s="27" t="s">
        <v>74</v>
      </c>
      <c r="C39" s="28">
        <v>188</v>
      </c>
      <c r="D39" s="28">
        <v>4413</v>
      </c>
      <c r="E39" s="29">
        <f t="shared" si="0"/>
        <v>4.2601404939950148E-2</v>
      </c>
    </row>
    <row r="40" spans="2:5" x14ac:dyDescent="0.2">
      <c r="B40" s="27" t="s">
        <v>75</v>
      </c>
      <c r="C40" s="28">
        <v>328</v>
      </c>
      <c r="D40" s="28">
        <v>4530</v>
      </c>
      <c r="E40" s="29">
        <f t="shared" si="0"/>
        <v>7.2406181015452542E-2</v>
      </c>
    </row>
    <row r="41" spans="2:5" x14ac:dyDescent="0.2">
      <c r="B41" s="27" t="s">
        <v>76</v>
      </c>
      <c r="C41" s="28">
        <v>278</v>
      </c>
      <c r="D41" s="28">
        <v>4695</v>
      </c>
      <c r="E41" s="29">
        <f t="shared" si="0"/>
        <v>5.9211927582534608E-2</v>
      </c>
    </row>
    <row r="42" spans="2:5" x14ac:dyDescent="0.2">
      <c r="B42" s="27" t="s">
        <v>77</v>
      </c>
      <c r="C42" s="28">
        <v>114</v>
      </c>
      <c r="D42" s="28">
        <v>2785</v>
      </c>
      <c r="E42" s="29">
        <f t="shared" si="0"/>
        <v>4.0933572710951528E-2</v>
      </c>
    </row>
    <row r="43" spans="2:5" x14ac:dyDescent="0.2">
      <c r="B43" s="27" t="s">
        <v>78</v>
      </c>
      <c r="C43" s="28">
        <v>127</v>
      </c>
      <c r="D43" s="28">
        <v>1462</v>
      </c>
      <c r="E43" s="29">
        <f t="shared" si="0"/>
        <v>8.6867305061559513E-2</v>
      </c>
    </row>
    <row r="44" spans="2:5" x14ac:dyDescent="0.2">
      <c r="B44" s="27" t="s">
        <v>79</v>
      </c>
      <c r="C44" s="28">
        <v>611</v>
      </c>
      <c r="D44" s="28">
        <v>2727</v>
      </c>
      <c r="E44" s="29">
        <f t="shared" si="0"/>
        <v>0.22405573890722405</v>
      </c>
    </row>
    <row r="45" spans="2:5" x14ac:dyDescent="0.2">
      <c r="B45" s="27" t="s">
        <v>80</v>
      </c>
      <c r="C45" s="28">
        <v>152</v>
      </c>
      <c r="D45" s="28">
        <v>1890</v>
      </c>
      <c r="E45" s="29">
        <f t="shared" si="0"/>
        <v>8.0423280423280424E-2</v>
      </c>
    </row>
    <row r="46" spans="2:5" x14ac:dyDescent="0.2">
      <c r="B46" s="27" t="s">
        <v>81</v>
      </c>
      <c r="C46" s="28">
        <v>364</v>
      </c>
      <c r="D46" s="28">
        <v>3184</v>
      </c>
      <c r="E46" s="29">
        <f t="shared" si="0"/>
        <v>0.114321608040201</v>
      </c>
    </row>
    <row r="47" spans="2:5" x14ac:dyDescent="0.2">
      <c r="B47" s="27" t="s">
        <v>82</v>
      </c>
      <c r="C47" s="28">
        <v>51</v>
      </c>
      <c r="D47" s="28">
        <v>1084</v>
      </c>
      <c r="E47" s="29">
        <f t="shared" si="0"/>
        <v>4.7047970479704798E-2</v>
      </c>
    </row>
    <row r="48" spans="2:5" x14ac:dyDescent="0.2">
      <c r="B48" s="15"/>
      <c r="C48" s="55">
        <f>SUM(C14:C47)</f>
        <v>11816</v>
      </c>
      <c r="D48" s="55">
        <f>SUM(D14:D47)</f>
        <v>119318</v>
      </c>
      <c r="E48" s="68">
        <f t="shared" si="0"/>
        <v>9.9029484235404544E-2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59" t="s">
        <v>83</v>
      </c>
      <c r="C2" s="59"/>
      <c r="D2" s="59"/>
      <c r="E2" s="59"/>
    </row>
    <row r="3" spans="2:8" ht="15" customHeight="1" x14ac:dyDescent="0.25">
      <c r="B3" s="66" t="s">
        <v>84</v>
      </c>
      <c r="C3" s="66"/>
      <c r="D3" s="66"/>
      <c r="E3" s="66"/>
    </row>
    <row r="4" spans="2:8" x14ac:dyDescent="0.25">
      <c r="B4" s="59" t="s">
        <v>1</v>
      </c>
      <c r="C4" s="59"/>
      <c r="D4" s="59"/>
      <c r="E4" s="59"/>
    </row>
    <row r="5" spans="2:8" x14ac:dyDescent="0.25">
      <c r="D5" s="2"/>
      <c r="E5" s="2"/>
    </row>
    <row r="6" spans="2:8" x14ac:dyDescent="0.25">
      <c r="B6" s="23" t="s">
        <v>2</v>
      </c>
      <c r="C6" t="s">
        <v>87</v>
      </c>
      <c r="D6" s="24"/>
    </row>
    <row r="7" spans="2:8" x14ac:dyDescent="0.25">
      <c r="B7" s="23" t="s">
        <v>3</v>
      </c>
      <c r="C7" s="39">
        <v>2015</v>
      </c>
      <c r="D7" s="24"/>
    </row>
    <row r="8" spans="2:8" x14ac:dyDescent="0.25">
      <c r="B8" s="23" t="s">
        <v>4</v>
      </c>
      <c r="C8" t="s">
        <v>124</v>
      </c>
      <c r="D8" s="24"/>
    </row>
    <row r="9" spans="2:8" ht="15" customHeight="1" x14ac:dyDescent="0.25">
      <c r="B9" s="23" t="s">
        <v>6</v>
      </c>
      <c r="C9" s="67" t="s">
        <v>30</v>
      </c>
      <c r="D9" s="67"/>
      <c r="E9" s="67"/>
    </row>
    <row r="10" spans="2:8" ht="15" customHeight="1" x14ac:dyDescent="0.25">
      <c r="B10" s="23" t="s">
        <v>5</v>
      </c>
      <c r="C10" s="65" t="s">
        <v>31</v>
      </c>
      <c r="D10" s="65"/>
      <c r="E10" s="65"/>
    </row>
    <row r="11" spans="2:8" x14ac:dyDescent="0.25">
      <c r="B11" s="23"/>
      <c r="C11" s="65"/>
      <c r="D11" s="65"/>
      <c r="E11" s="65"/>
    </row>
    <row r="13" spans="2:8" ht="30" x14ac:dyDescent="0.25">
      <c r="B13" s="46" t="s">
        <v>32</v>
      </c>
      <c r="C13" s="30" t="s">
        <v>33</v>
      </c>
      <c r="D13" s="30" t="s">
        <v>34</v>
      </c>
      <c r="E13" s="6" t="s">
        <v>35</v>
      </c>
    </row>
    <row r="14" spans="2:8" x14ac:dyDescent="0.25">
      <c r="B14" s="35" t="s">
        <v>85</v>
      </c>
      <c r="C14" s="40">
        <v>4</v>
      </c>
      <c r="D14" s="40">
        <v>3854</v>
      </c>
      <c r="E14" s="43">
        <f>IFERROR(C14/D14,"")</f>
        <v>1.0378827192527244E-3</v>
      </c>
      <c r="G14" s="49"/>
      <c r="H14" s="49"/>
    </row>
    <row r="15" spans="2:8" x14ac:dyDescent="0.25">
      <c r="B15" s="35" t="s">
        <v>86</v>
      </c>
      <c r="C15" s="40">
        <v>91</v>
      </c>
      <c r="D15" s="40">
        <v>71361</v>
      </c>
      <c r="E15" s="43">
        <f t="shared" ref="E15:E17" si="0">IFERROR(C15/D15,"")</f>
        <v>1.2752063452025617E-3</v>
      </c>
      <c r="G15" s="49"/>
      <c r="H15" s="49"/>
    </row>
    <row r="16" spans="2:8" x14ac:dyDescent="0.25">
      <c r="B16" s="35" t="s">
        <v>48</v>
      </c>
      <c r="C16" s="40">
        <v>396</v>
      </c>
      <c r="D16" s="40">
        <v>525008</v>
      </c>
      <c r="E16" s="43">
        <f t="shared" si="0"/>
        <v>7.542742205833054E-4</v>
      </c>
      <c r="G16" s="49"/>
      <c r="H16" s="49"/>
    </row>
    <row r="17" spans="2:8" x14ac:dyDescent="0.25">
      <c r="B17" s="35" t="s">
        <v>49</v>
      </c>
      <c r="C17" s="40">
        <v>8144</v>
      </c>
      <c r="D17" s="40">
        <v>197158</v>
      </c>
      <c r="E17" s="43">
        <f t="shared" si="0"/>
        <v>4.1306972073159601E-2</v>
      </c>
      <c r="G17" s="49"/>
      <c r="H17" s="49"/>
    </row>
    <row r="18" spans="2:8" x14ac:dyDescent="0.25">
      <c r="B18" s="53" t="s">
        <v>10</v>
      </c>
      <c r="C18" s="45">
        <f>SUM(C14:C17)</f>
        <v>8635</v>
      </c>
      <c r="D18" s="45">
        <f>SUM(D14:D17)</f>
        <v>797381</v>
      </c>
      <c r="E18" s="44">
        <f>IFERROR(C18/D18,0)</f>
        <v>1.0829202100376106E-2</v>
      </c>
    </row>
  </sheetData>
  <sortState ref="B22:F25">
    <sortCondition ref="B22:B25"/>
  </sortState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6.28515625" customWidth="1"/>
    <col min="3" max="3" width="46.85546875" customWidth="1"/>
    <col min="4" max="4" width="33.28515625" customWidth="1"/>
    <col min="5" max="5" width="14.140625" customWidth="1"/>
  </cols>
  <sheetData>
    <row r="2" spans="2:6" x14ac:dyDescent="0.25">
      <c r="B2" s="59" t="s">
        <v>36</v>
      </c>
      <c r="C2" s="59"/>
      <c r="D2" s="59"/>
      <c r="E2" s="59"/>
    </row>
    <row r="3" spans="2:6" ht="15" customHeight="1" x14ac:dyDescent="0.25">
      <c r="B3" s="66" t="s">
        <v>37</v>
      </c>
      <c r="C3" s="66"/>
      <c r="D3" s="66"/>
      <c r="E3" s="66"/>
    </row>
    <row r="4" spans="2:6" x14ac:dyDescent="0.25">
      <c r="B4" s="59" t="s">
        <v>1</v>
      </c>
      <c r="C4" s="59"/>
      <c r="D4" s="59"/>
      <c r="E4" s="59"/>
    </row>
    <row r="5" spans="2:6" x14ac:dyDescent="0.25">
      <c r="B5" s="48"/>
      <c r="C5" s="48"/>
      <c r="D5" s="48"/>
      <c r="E5" s="48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47">
        <v>2015</v>
      </c>
    </row>
    <row r="8" spans="2:6" x14ac:dyDescent="0.25">
      <c r="B8" t="s">
        <v>4</v>
      </c>
      <c r="C8" t="s">
        <v>124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3" t="s">
        <v>39</v>
      </c>
      <c r="D10" s="63"/>
      <c r="E10" s="63"/>
    </row>
    <row r="12" spans="2:6" ht="56.25" customHeight="1" x14ac:dyDescent="0.2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6" x14ac:dyDescent="0.25">
      <c r="B13" s="35" t="s">
        <v>85</v>
      </c>
      <c r="C13" s="40">
        <v>10522</v>
      </c>
      <c r="D13" s="40">
        <v>10522</v>
      </c>
      <c r="E13" s="36">
        <f>IFERROR(C13/D13,0)</f>
        <v>1</v>
      </c>
    </row>
    <row r="14" spans="2:6" x14ac:dyDescent="0.25">
      <c r="B14" s="35" t="s">
        <v>86</v>
      </c>
      <c r="C14" s="40">
        <v>182146</v>
      </c>
      <c r="D14" s="40">
        <v>182146</v>
      </c>
      <c r="E14" s="36">
        <f>IFERROR(C14/D14,0)</f>
        <v>1</v>
      </c>
    </row>
    <row r="15" spans="2:6" x14ac:dyDescent="0.25">
      <c r="B15" s="35" t="s">
        <v>48</v>
      </c>
      <c r="C15" s="40">
        <v>1025937</v>
      </c>
      <c r="D15" s="40">
        <v>1025937</v>
      </c>
      <c r="E15" s="36">
        <f>IFERROR(C15/D15,0)</f>
        <v>1</v>
      </c>
    </row>
    <row r="16" spans="2:6" x14ac:dyDescent="0.25">
      <c r="B16" s="35" t="s">
        <v>49</v>
      </c>
      <c r="C16" s="40">
        <v>2305329</v>
      </c>
      <c r="D16" s="40">
        <v>2305329</v>
      </c>
      <c r="E16" s="36">
        <f>IFERROR(C16/D16,0)</f>
        <v>1</v>
      </c>
    </row>
    <row r="17" spans="2:5" ht="48.75" customHeight="1" x14ac:dyDescent="0.25">
      <c r="B17" s="32" t="s">
        <v>47</v>
      </c>
      <c r="C17" s="19" t="s">
        <v>44</v>
      </c>
      <c r="D17" s="33" t="s">
        <v>45</v>
      </c>
      <c r="E17" s="18" t="s">
        <v>46</v>
      </c>
    </row>
    <row r="18" spans="2:5" x14ac:dyDescent="0.25">
      <c r="B18" s="35" t="s">
        <v>85</v>
      </c>
      <c r="C18" s="40">
        <v>3808</v>
      </c>
      <c r="D18" s="40">
        <v>3854</v>
      </c>
      <c r="E18" s="36">
        <f>IFERROR(C18/D18,0)</f>
        <v>0.98806434872859372</v>
      </c>
    </row>
    <row r="19" spans="2:5" x14ac:dyDescent="0.25">
      <c r="B19" s="35" t="s">
        <v>86</v>
      </c>
      <c r="C19" s="40">
        <v>69949</v>
      </c>
      <c r="D19" s="40">
        <v>71361</v>
      </c>
      <c r="E19" s="36">
        <f>IFERROR(C19/D19,0)</f>
        <v>0.98021328176454925</v>
      </c>
    </row>
    <row r="20" spans="2:5" x14ac:dyDescent="0.25">
      <c r="B20" s="35" t="s">
        <v>48</v>
      </c>
      <c r="C20" s="40">
        <v>468366</v>
      </c>
      <c r="D20" s="40">
        <v>525008</v>
      </c>
      <c r="E20" s="36">
        <f>IFERROR(C20/D20,0)</f>
        <v>0.89211212019626362</v>
      </c>
    </row>
    <row r="21" spans="2:5" x14ac:dyDescent="0.25">
      <c r="B21" s="35" t="s">
        <v>49</v>
      </c>
      <c r="C21" s="40">
        <v>179856</v>
      </c>
      <c r="D21" s="40">
        <v>197158</v>
      </c>
      <c r="E21" s="36">
        <f>IFERROR(C21/D21,0)</f>
        <v>0.91224297264123189</v>
      </c>
    </row>
    <row r="24" spans="2:5" x14ac:dyDescent="0.25">
      <c r="B24" s="31"/>
      <c r="C24" s="31"/>
      <c r="D24" s="31"/>
      <c r="E24" s="31"/>
    </row>
    <row r="25" spans="2:5" x14ac:dyDescent="0.25">
      <c r="B25" s="31"/>
      <c r="C25" s="31"/>
      <c r="D25" s="31"/>
      <c r="E25" s="31"/>
    </row>
  </sheetData>
  <autoFilter ref="B12:E16">
    <sortState ref="B13:E16">
      <sortCondition ref="B13:B16"/>
    </sortState>
  </autoFilter>
  <sortState ref="B18:E21">
    <sortCondition ref="B18:B21"/>
  </sortState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2016-01-22T19:21:16Z</dcterms:modified>
</cp:coreProperties>
</file>